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390" i="1"/>
  <c r="F389"/>
  <c r="P388"/>
  <c r="O388"/>
  <c r="N388"/>
  <c r="M388"/>
  <c r="L388"/>
  <c r="K388"/>
  <c r="J388"/>
  <c r="I388"/>
  <c r="H388"/>
  <c r="G388"/>
  <c r="P387"/>
  <c r="O387"/>
  <c r="N387"/>
  <c r="M387"/>
  <c r="L387"/>
  <c r="K387"/>
  <c r="J387"/>
  <c r="I387"/>
  <c r="H387"/>
  <c r="G387"/>
  <c r="P371"/>
  <c r="O371"/>
  <c r="N371"/>
  <c r="M371"/>
  <c r="L371"/>
  <c r="K371"/>
  <c r="J371"/>
  <c r="I371"/>
  <c r="H371"/>
  <c r="G371"/>
  <c r="P370"/>
  <c r="O370"/>
  <c r="N370"/>
  <c r="M370"/>
  <c r="L370"/>
  <c r="K370"/>
  <c r="J370"/>
  <c r="I370"/>
  <c r="H370"/>
  <c r="G370"/>
  <c r="P193"/>
  <c r="O193"/>
  <c r="N193"/>
  <c r="M193"/>
  <c r="L193"/>
  <c r="K193"/>
  <c r="J193"/>
  <c r="I193"/>
  <c r="H193"/>
  <c r="G193"/>
  <c r="P192"/>
  <c r="O192"/>
  <c r="N192"/>
  <c r="M192"/>
  <c r="L192"/>
  <c r="K192"/>
  <c r="J192"/>
  <c r="I192"/>
  <c r="H192"/>
  <c r="G192"/>
  <c r="H389" l="1"/>
  <c r="J389"/>
  <c r="L389"/>
  <c r="N389"/>
  <c r="P389"/>
  <c r="H390"/>
  <c r="J390"/>
  <c r="L390"/>
  <c r="N390"/>
  <c r="P390"/>
  <c r="G389"/>
  <c r="I389"/>
  <c r="K389"/>
  <c r="M389"/>
  <c r="O389"/>
  <c r="G390"/>
  <c r="I390"/>
  <c r="K390"/>
  <c r="M390"/>
  <c r="O390"/>
  <c r="H236"/>
  <c r="I236"/>
  <c r="J236"/>
  <c r="K236"/>
  <c r="L236"/>
  <c r="M236"/>
  <c r="N236"/>
  <c r="O236"/>
  <c r="P236"/>
  <c r="G236"/>
  <c r="H235"/>
  <c r="I235"/>
  <c r="J235"/>
  <c r="K235"/>
  <c r="L235"/>
  <c r="M235"/>
  <c r="N235"/>
  <c r="O235"/>
  <c r="P235"/>
  <c r="G235"/>
  <c r="P73"/>
  <c r="P75" s="1"/>
  <c r="P72"/>
  <c r="O73"/>
  <c r="N73"/>
  <c r="N72"/>
  <c r="M73"/>
  <c r="M72"/>
  <c r="M58"/>
  <c r="M57"/>
  <c r="J72"/>
  <c r="J74" s="1"/>
  <c r="J73"/>
  <c r="F440"/>
  <c r="F439"/>
  <c r="P438"/>
  <c r="P437"/>
  <c r="O438"/>
  <c r="O437"/>
  <c r="N438"/>
  <c r="N437"/>
  <c r="M438"/>
  <c r="M437"/>
  <c r="L438"/>
  <c r="L437"/>
  <c r="K438"/>
  <c r="K437"/>
  <c r="J438"/>
  <c r="J440" s="1"/>
  <c r="J437"/>
  <c r="I438"/>
  <c r="I437"/>
  <c r="H438"/>
  <c r="H437"/>
  <c r="G438"/>
  <c r="G437"/>
  <c r="P421"/>
  <c r="P440" s="1"/>
  <c r="P420"/>
  <c r="P439" s="1"/>
  <c r="O420"/>
  <c r="O421"/>
  <c r="N421"/>
  <c r="N440" s="1"/>
  <c r="N420"/>
  <c r="N439" s="1"/>
  <c r="M421"/>
  <c r="M440" s="1"/>
  <c r="M420"/>
  <c r="M439" s="1"/>
  <c r="L421"/>
  <c r="L440" s="1"/>
  <c r="L420"/>
  <c r="L439" s="1"/>
  <c r="K421"/>
  <c r="K440" s="1"/>
  <c r="K420"/>
  <c r="K439" s="1"/>
  <c r="J421"/>
  <c r="J420"/>
  <c r="J439" s="1"/>
  <c r="I421"/>
  <c r="I440" s="1"/>
  <c r="I420"/>
  <c r="I439" s="1"/>
  <c r="H420"/>
  <c r="H421"/>
  <c r="G421"/>
  <c r="G440" s="1"/>
  <c r="G420"/>
  <c r="G439" s="1"/>
  <c r="F341"/>
  <c r="F340"/>
  <c r="P339"/>
  <c r="P338"/>
  <c r="O339"/>
  <c r="O338"/>
  <c r="N339"/>
  <c r="N338"/>
  <c r="M339"/>
  <c r="M338"/>
  <c r="L339"/>
  <c r="L338"/>
  <c r="K339"/>
  <c r="K338"/>
  <c r="J339"/>
  <c r="J338"/>
  <c r="I339"/>
  <c r="I338"/>
  <c r="H339"/>
  <c r="H338"/>
  <c r="G339"/>
  <c r="G338"/>
  <c r="P322"/>
  <c r="P341" s="1"/>
  <c r="P321"/>
  <c r="P340" s="1"/>
  <c r="O322"/>
  <c r="O341" s="1"/>
  <c r="O321"/>
  <c r="O340" s="1"/>
  <c r="N322"/>
  <c r="N341" s="1"/>
  <c r="N321"/>
  <c r="N340" s="1"/>
  <c r="M322"/>
  <c r="M341" s="1"/>
  <c r="M321"/>
  <c r="M340" s="1"/>
  <c r="L322"/>
  <c r="L341" s="1"/>
  <c r="L321"/>
  <c r="L340" s="1"/>
  <c r="K322"/>
  <c r="K341" s="1"/>
  <c r="K321"/>
  <c r="K340" s="1"/>
  <c r="J322"/>
  <c r="J341" s="1"/>
  <c r="J321"/>
  <c r="J340" s="1"/>
  <c r="I322"/>
  <c r="I341" s="1"/>
  <c r="I321"/>
  <c r="I340" s="1"/>
  <c r="H322"/>
  <c r="H341" s="1"/>
  <c r="H321"/>
  <c r="H340" s="1"/>
  <c r="G322"/>
  <c r="G341" s="1"/>
  <c r="G321"/>
  <c r="G340" s="1"/>
  <c r="P293"/>
  <c r="P292"/>
  <c r="O293"/>
  <c r="O292"/>
  <c r="N293"/>
  <c r="N292"/>
  <c r="M293"/>
  <c r="M292"/>
  <c r="L293"/>
  <c r="L292"/>
  <c r="K293"/>
  <c r="K292"/>
  <c r="J293"/>
  <c r="J292"/>
  <c r="I293"/>
  <c r="I292"/>
  <c r="H293"/>
  <c r="H292"/>
  <c r="G293"/>
  <c r="G292"/>
  <c r="P278"/>
  <c r="P295" s="1"/>
  <c r="P277"/>
  <c r="P294" s="1"/>
  <c r="O278"/>
  <c r="O295" s="1"/>
  <c r="O277"/>
  <c r="O294" s="1"/>
  <c r="N278"/>
  <c r="N295" s="1"/>
  <c r="N277"/>
  <c r="N294" s="1"/>
  <c r="M278"/>
  <c r="M277"/>
  <c r="M294" s="1"/>
  <c r="L278"/>
  <c r="L295" s="1"/>
  <c r="L277"/>
  <c r="L294" s="1"/>
  <c r="K278"/>
  <c r="K295" s="1"/>
  <c r="K277"/>
  <c r="K294" s="1"/>
  <c r="J278"/>
  <c r="J295" s="1"/>
  <c r="J277"/>
  <c r="J294" s="1"/>
  <c r="I278"/>
  <c r="I295" s="1"/>
  <c r="I277"/>
  <c r="I294" s="1"/>
  <c r="H278"/>
  <c r="H295" s="1"/>
  <c r="H277"/>
  <c r="H294" s="1"/>
  <c r="G278"/>
  <c r="G295" s="1"/>
  <c r="G277"/>
  <c r="F251"/>
  <c r="F250"/>
  <c r="P249"/>
  <c r="P248"/>
  <c r="O249"/>
  <c r="O248"/>
  <c r="O250" s="1"/>
  <c r="N249"/>
  <c r="N248"/>
  <c r="M249"/>
  <c r="M251" s="1"/>
  <c r="M248"/>
  <c r="L249"/>
  <c r="L248"/>
  <c r="K249"/>
  <c r="K248"/>
  <c r="K250" s="1"/>
  <c r="J249"/>
  <c r="J248"/>
  <c r="I249"/>
  <c r="I248"/>
  <c r="H249"/>
  <c r="H248"/>
  <c r="G249"/>
  <c r="G251" s="1"/>
  <c r="G248"/>
  <c r="N251"/>
  <c r="H250"/>
  <c r="P207"/>
  <c r="O208"/>
  <c r="O207"/>
  <c r="N208"/>
  <c r="N207"/>
  <c r="M208"/>
  <c r="M207"/>
  <c r="L208"/>
  <c r="L207"/>
  <c r="K208"/>
  <c r="K207"/>
  <c r="J208"/>
  <c r="J207"/>
  <c r="I208"/>
  <c r="I207"/>
  <c r="H207"/>
  <c r="H208"/>
  <c r="G208"/>
  <c r="G207"/>
  <c r="O163"/>
  <c r="N147"/>
  <c r="L147"/>
  <c r="H146"/>
  <c r="H147"/>
  <c r="P161"/>
  <c r="P162"/>
  <c r="O162"/>
  <c r="N162"/>
  <c r="N161"/>
  <c r="M162"/>
  <c r="M161"/>
  <c r="L162"/>
  <c r="L161"/>
  <c r="K162"/>
  <c r="K161"/>
  <c r="K163" s="1"/>
  <c r="J162"/>
  <c r="J161"/>
  <c r="I162"/>
  <c r="I161"/>
  <c r="H162"/>
  <c r="H161"/>
  <c r="G162"/>
  <c r="G161"/>
  <c r="O147"/>
  <c r="O146"/>
  <c r="P147"/>
  <c r="P164" s="1"/>
  <c r="P146"/>
  <c r="P163" s="1"/>
  <c r="N146"/>
  <c r="M147"/>
  <c r="M146"/>
  <c r="L146"/>
  <c r="L163" s="1"/>
  <c r="K147"/>
  <c r="K164" s="1"/>
  <c r="K146"/>
  <c r="I146"/>
  <c r="I147"/>
  <c r="J147"/>
  <c r="J164" s="1"/>
  <c r="J146"/>
  <c r="J163" s="1"/>
  <c r="G147"/>
  <c r="G146"/>
  <c r="J102"/>
  <c r="F121"/>
  <c r="F120"/>
  <c r="P119"/>
  <c r="P121" s="1"/>
  <c r="P118"/>
  <c r="P120" s="1"/>
  <c r="O119"/>
  <c r="O118"/>
  <c r="N119"/>
  <c r="N118"/>
  <c r="M119"/>
  <c r="M118"/>
  <c r="L119"/>
  <c r="L118"/>
  <c r="K119"/>
  <c r="K118"/>
  <c r="K120" s="1"/>
  <c r="J119"/>
  <c r="J118"/>
  <c r="I119"/>
  <c r="I118"/>
  <c r="H119"/>
  <c r="H121" s="1"/>
  <c r="H118"/>
  <c r="G119"/>
  <c r="G121" s="1"/>
  <c r="G118"/>
  <c r="O102"/>
  <c r="O101"/>
  <c r="O120" s="1"/>
  <c r="N102"/>
  <c r="N101"/>
  <c r="M102"/>
  <c r="M121" s="1"/>
  <c r="M101"/>
  <c r="M120" s="1"/>
  <c r="L102"/>
  <c r="L121" s="1"/>
  <c r="L101"/>
  <c r="K102"/>
  <c r="K121" s="1"/>
  <c r="K101"/>
  <c r="J101"/>
  <c r="I102"/>
  <c r="I101"/>
  <c r="H102"/>
  <c r="H101"/>
  <c r="G102"/>
  <c r="G101"/>
  <c r="F75"/>
  <c r="F74"/>
  <c r="G73"/>
  <c r="G75" s="1"/>
  <c r="H73"/>
  <c r="I73"/>
  <c r="I75" s="1"/>
  <c r="I72"/>
  <c r="I74" s="1"/>
  <c r="H72"/>
  <c r="H74" s="1"/>
  <c r="H75" s="1"/>
  <c r="G72"/>
  <c r="G74" s="1"/>
  <c r="O58"/>
  <c r="N58"/>
  <c r="L58"/>
  <c r="L75" s="1"/>
  <c r="K58"/>
  <c r="K75" s="1"/>
  <c r="J58"/>
  <c r="P57"/>
  <c r="O57"/>
  <c r="N57"/>
  <c r="L57"/>
  <c r="K57"/>
  <c r="L72"/>
  <c r="K72"/>
  <c r="P250" l="1"/>
  <c r="L250"/>
  <c r="J250"/>
  <c r="P251"/>
  <c r="N121"/>
  <c r="H251"/>
  <c r="J251"/>
  <c r="L251"/>
  <c r="M250"/>
  <c r="O251"/>
  <c r="K251"/>
  <c r="L120"/>
  <c r="N120"/>
  <c r="O121"/>
  <c r="G294"/>
  <c r="G250"/>
  <c r="N75"/>
  <c r="I120"/>
  <c r="I251"/>
  <c r="H440"/>
  <c r="O440"/>
  <c r="J75"/>
  <c r="O75"/>
  <c r="H439"/>
  <c r="O439"/>
  <c r="L74"/>
  <c r="N74"/>
  <c r="P74"/>
  <c r="I121"/>
  <c r="I163"/>
  <c r="M163"/>
  <c r="N163"/>
  <c r="O164"/>
  <c r="I250"/>
  <c r="M295"/>
  <c r="G120"/>
  <c r="H120"/>
  <c r="J120"/>
  <c r="J121"/>
  <c r="I164"/>
  <c r="M164"/>
  <c r="H164"/>
  <c r="L164"/>
  <c r="H163"/>
  <c r="K74"/>
  <c r="O74"/>
</calcChain>
</file>

<file path=xl/sharedStrings.xml><?xml version="1.0" encoding="utf-8"?>
<sst xmlns="http://schemas.openxmlformats.org/spreadsheetml/2006/main" count="734" uniqueCount="108">
  <si>
    <t>День: понедельник</t>
  </si>
  <si>
    <t>Неделя: 1</t>
  </si>
  <si>
    <t>№ рец.</t>
  </si>
  <si>
    <t>Наименование блюда</t>
  </si>
  <si>
    <t>масса</t>
  </si>
  <si>
    <t>Пищевые вещества (г)</t>
  </si>
  <si>
    <t>энергетическая ценность</t>
  </si>
  <si>
    <t>минеральные элементы,г.</t>
  </si>
  <si>
    <t>Витамины</t>
  </si>
  <si>
    <t>порций</t>
  </si>
  <si>
    <t>Б</t>
  </si>
  <si>
    <t>Ж</t>
  </si>
  <si>
    <t>У</t>
  </si>
  <si>
    <t>ca</t>
  </si>
  <si>
    <t>Mg</t>
  </si>
  <si>
    <t>Fe</t>
  </si>
  <si>
    <t>В1</t>
  </si>
  <si>
    <t>В2</t>
  </si>
  <si>
    <t>С, мг.</t>
  </si>
  <si>
    <t>Завтрак</t>
  </si>
  <si>
    <t>Омлет запеченный с сыром</t>
  </si>
  <si>
    <t>Чай с лимоном и сахаром</t>
  </si>
  <si>
    <t>Хлеб пшеничный, ржаной (для детского питания)</t>
  </si>
  <si>
    <t>Кисломолочный продукт</t>
  </si>
  <si>
    <t>Итого за завтрак</t>
  </si>
  <si>
    <t>Обед</t>
  </si>
  <si>
    <t>Салат из свеклы с яблоками</t>
  </si>
  <si>
    <t>Суп картофельный с горохом и гренками</t>
  </si>
  <si>
    <t>250/15</t>
  </si>
  <si>
    <t>Рагу овощное с отварным мясом</t>
  </si>
  <si>
    <t>Витаминизированный кисель</t>
  </si>
  <si>
    <t>Хлеб пшеничный (для детского питания)</t>
  </si>
  <si>
    <t>Хлеб ржаной (для детского питания)</t>
  </si>
  <si>
    <t>Итого за обед</t>
  </si>
  <si>
    <t>Итого за день</t>
  </si>
  <si>
    <t>возраст</t>
  </si>
  <si>
    <t>от 7 до 11 лет</t>
  </si>
  <si>
    <t>от 11 и старше</t>
  </si>
  <si>
    <t>200/15</t>
  </si>
  <si>
    <t>День: вторник</t>
  </si>
  <si>
    <t>Са</t>
  </si>
  <si>
    <t>Рыба, тушенная с овощами</t>
  </si>
  <si>
    <t>70/50</t>
  </si>
  <si>
    <t>Рис припущенный</t>
  </si>
  <si>
    <t>Щи из свежей капусты</t>
  </si>
  <si>
    <t>250/10</t>
  </si>
  <si>
    <t>Макаронные изделия отварные с маслом</t>
  </si>
  <si>
    <t>Чай с сахаром</t>
  </si>
  <si>
    <t>День: среда</t>
  </si>
  <si>
    <t>Биточки мясные с томатным соусом</t>
  </si>
  <si>
    <t>80/40</t>
  </si>
  <si>
    <t>Суп лапша домашняя</t>
  </si>
  <si>
    <t>День: четверг</t>
  </si>
  <si>
    <t>Масло сливочное</t>
  </si>
  <si>
    <t>Борщ с капустой и картофелем на мясном бульоне со сметаной</t>
  </si>
  <si>
    <t>Котлеты мясные с томатным соусом</t>
  </si>
  <si>
    <t>Каша гречневая вязкая с маслом</t>
  </si>
  <si>
    <t>180/5</t>
  </si>
  <si>
    <t>День: пятница</t>
  </si>
  <si>
    <t>Сыр (порциями)</t>
  </si>
  <si>
    <t>Напиток "Валетек"</t>
  </si>
  <si>
    <t>Рассольник Ленинградский со сметаной</t>
  </si>
  <si>
    <t>Картофельное пюре</t>
  </si>
  <si>
    <t>Неделя: 2</t>
  </si>
  <si>
    <t>Макаронные изделия с тертым сыром</t>
  </si>
  <si>
    <t>Какао с молоком</t>
  </si>
  <si>
    <t>Суп с мелкошинкованными овощами со сметаной</t>
  </si>
  <si>
    <t>Плов из говядины</t>
  </si>
  <si>
    <t>Тефтели из говядины с томатным соусом</t>
  </si>
  <si>
    <t>Жаркое по-домашнему</t>
  </si>
  <si>
    <t>Гуляш</t>
  </si>
  <si>
    <t>Фрикадельки мясные с томатным соусом</t>
  </si>
  <si>
    <t>Тефтели рыбные с томатным соусом</t>
  </si>
  <si>
    <t>180/10</t>
  </si>
  <si>
    <t>Каша молочная "Дружба" с маслом</t>
  </si>
  <si>
    <t>200/5</t>
  </si>
  <si>
    <t>Итого за период</t>
  </si>
  <si>
    <t>фрукты</t>
  </si>
  <si>
    <t>50/50</t>
  </si>
  <si>
    <t>610,03 611,02</t>
  </si>
  <si>
    <t>200/10</t>
  </si>
  <si>
    <t>45/45</t>
  </si>
  <si>
    <t>150/5</t>
  </si>
  <si>
    <t>60/40</t>
  </si>
  <si>
    <t>150/10</t>
  </si>
  <si>
    <t xml:space="preserve">Компот из сухофруктов с витамином С </t>
  </si>
  <si>
    <r>
      <t>2</t>
    </r>
    <r>
      <rPr>
        <sz val="11"/>
        <color theme="1"/>
        <rFont val="Calibri"/>
        <family val="2"/>
        <charset val="204"/>
        <scheme val="minor"/>
      </rPr>
      <t>00/10</t>
    </r>
  </si>
  <si>
    <t xml:space="preserve">Напиток витаминный </t>
  </si>
  <si>
    <t>Возраст: от 7 до 11 лет; от 11 лет и старше</t>
  </si>
  <si>
    <t>Среднее значение за период</t>
  </si>
  <si>
    <t>салат из свеклы с солеными огурцами</t>
  </si>
  <si>
    <t>суп картофельный с мааронными изделиями</t>
  </si>
  <si>
    <t>Салат Степной</t>
  </si>
  <si>
    <t>Сезон 01.03-01.09 2022</t>
  </si>
  <si>
    <t>Огурцы свежие нарезка</t>
  </si>
  <si>
    <t>каша ячневая рассыпчатая</t>
  </si>
  <si>
    <t>150/4</t>
  </si>
  <si>
    <t>Салат Пестрый</t>
  </si>
  <si>
    <t>бефстроганов</t>
  </si>
  <si>
    <t>60/50</t>
  </si>
  <si>
    <t>80/50</t>
  </si>
  <si>
    <t>Помидоры свежие нарезка</t>
  </si>
  <si>
    <t>Азу</t>
  </si>
  <si>
    <t>Плов с изюмом</t>
  </si>
  <si>
    <t>Салат Студенческий</t>
  </si>
  <si>
    <t>Свекольник</t>
  </si>
  <si>
    <t>Винегрет овощной</t>
  </si>
  <si>
    <t>Напиок из плодов шиповника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</si>
</sst>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73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11" xfId="0" applyFont="1" applyBorder="1"/>
    <xf numFmtId="0" fontId="0" fillId="0" borderId="19" xfId="0" applyBorder="1"/>
    <xf numFmtId="0" fontId="0" fillId="0" borderId="24" xfId="0" applyBorder="1"/>
    <xf numFmtId="0" fontId="0" fillId="0" borderId="26" xfId="0" applyBorder="1"/>
    <xf numFmtId="0" fontId="1" fillId="0" borderId="17" xfId="0" applyFont="1" applyBorder="1"/>
    <xf numFmtId="0" fontId="1" fillId="0" borderId="19" xfId="0" applyFont="1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1" fillId="0" borderId="16" xfId="0" applyFont="1" applyBorder="1"/>
    <xf numFmtId="0" fontId="1" fillId="0" borderId="23" xfId="0" applyFont="1" applyBorder="1"/>
    <xf numFmtId="0" fontId="1" fillId="0" borderId="5" xfId="0" applyFont="1" applyBorder="1"/>
    <xf numFmtId="0" fontId="1" fillId="0" borderId="0" xfId="0" applyFont="1" applyBorder="1"/>
    <xf numFmtId="0" fontId="2" fillId="0" borderId="17" xfId="0" applyFont="1" applyBorder="1"/>
    <xf numFmtId="0" fontId="2" fillId="0" borderId="24" xfId="0" applyFont="1" applyBorder="1"/>
    <xf numFmtId="0" fontId="0" fillId="0" borderId="33" xfId="0" applyBorder="1"/>
    <xf numFmtId="0" fontId="0" fillId="0" borderId="31" xfId="0" applyBorder="1"/>
    <xf numFmtId="0" fontId="2" fillId="0" borderId="11" xfId="0" applyFont="1" applyBorder="1"/>
    <xf numFmtId="0" fontId="0" fillId="0" borderId="7" xfId="0" applyBorder="1"/>
    <xf numFmtId="0" fontId="0" fillId="0" borderId="35" xfId="0" applyBorder="1"/>
    <xf numFmtId="0" fontId="0" fillId="0" borderId="17" xfId="0" applyBorder="1"/>
    <xf numFmtId="0" fontId="0" fillId="0" borderId="23" xfId="0" applyBorder="1"/>
    <xf numFmtId="0" fontId="0" fillId="0" borderId="25" xfId="0" applyBorder="1"/>
    <xf numFmtId="0" fontId="0" fillId="0" borderId="36" xfId="0" applyBorder="1"/>
    <xf numFmtId="0" fontId="0" fillId="0" borderId="39" xfId="0" applyBorder="1"/>
    <xf numFmtId="0" fontId="0" fillId="0" borderId="40" xfId="0" applyBorder="1"/>
    <xf numFmtId="0" fontId="1" fillId="0" borderId="17" xfId="0" applyFont="1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33" xfId="0" applyBorder="1" applyAlignment="1">
      <alignment horizontal="right"/>
    </xf>
    <xf numFmtId="0" fontId="3" fillId="0" borderId="17" xfId="0" applyFont="1" applyBorder="1"/>
    <xf numFmtId="0" fontId="3" fillId="0" borderId="24" xfId="0" applyFont="1" applyBorder="1"/>
    <xf numFmtId="0" fontId="4" fillId="0" borderId="17" xfId="0" applyFont="1" applyBorder="1"/>
    <xf numFmtId="0" fontId="4" fillId="0" borderId="24" xfId="0" applyFont="1" applyBorder="1"/>
    <xf numFmtId="0" fontId="1" fillId="0" borderId="39" xfId="0" applyFont="1" applyBorder="1"/>
    <xf numFmtId="0" fontId="4" fillId="0" borderId="39" xfId="0" applyFont="1" applyBorder="1"/>
    <xf numFmtId="0" fontId="1" fillId="0" borderId="16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1" fillId="0" borderId="16" xfId="0" applyFont="1" applyBorder="1"/>
    <xf numFmtId="0" fontId="1" fillId="0" borderId="23" xfId="0" applyFont="1" applyBorder="1"/>
    <xf numFmtId="0" fontId="1" fillId="0" borderId="18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27" xfId="0" applyFont="1" applyBorder="1"/>
    <xf numFmtId="0" fontId="2" fillId="0" borderId="33" xfId="0" applyFont="1" applyBorder="1"/>
    <xf numFmtId="0" fontId="0" fillId="0" borderId="12" xfId="0" applyBorder="1" applyAlignment="1">
      <alignment vertical="top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0" fillId="0" borderId="12" xfId="0" applyBorder="1"/>
    <xf numFmtId="0" fontId="0" fillId="0" borderId="17" xfId="0" applyFont="1" applyBorder="1" applyAlignment="1"/>
    <xf numFmtId="0" fontId="0" fillId="0" borderId="19" xfId="0" applyFont="1" applyBorder="1" applyAlignment="1"/>
    <xf numFmtId="0" fontId="0" fillId="0" borderId="17" xfId="0" applyFont="1" applyBorder="1" applyAlignment="1">
      <alignment horizontal="right"/>
    </xf>
    <xf numFmtId="0" fontId="0" fillId="0" borderId="11" xfId="0" applyBorder="1" applyAlignment="1"/>
    <xf numFmtId="0" fontId="0" fillId="0" borderId="35" xfId="0" applyBorder="1" applyAlignment="1"/>
    <xf numFmtId="0" fontId="0" fillId="0" borderId="11" xfId="0" applyBorder="1" applyAlignment="1">
      <alignment horizontal="right"/>
    </xf>
    <xf numFmtId="0" fontId="7" fillId="0" borderId="17" xfId="0" applyFont="1" applyBorder="1"/>
    <xf numFmtId="0" fontId="0" fillId="0" borderId="16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21" xfId="0" applyBorder="1" applyAlignment="1"/>
    <xf numFmtId="0" fontId="0" fillId="0" borderId="32" xfId="0" applyBorder="1" applyAlignment="1"/>
    <xf numFmtId="0" fontId="0" fillId="0" borderId="43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41" xfId="0" applyBorder="1" applyAlignment="1"/>
    <xf numFmtId="0" fontId="0" fillId="0" borderId="44" xfId="0" applyBorder="1" applyAlignment="1"/>
    <xf numFmtId="0" fontId="7" fillId="0" borderId="11" xfId="0" applyFont="1" applyBorder="1"/>
    <xf numFmtId="0" fontId="2" fillId="0" borderId="0" xfId="0" applyFont="1" applyBorder="1"/>
    <xf numFmtId="0" fontId="0" fillId="0" borderId="29" xfId="0" applyBorder="1" applyAlignment="1"/>
    <xf numFmtId="0" fontId="0" fillId="0" borderId="28" xfId="0" applyBorder="1" applyAlignment="1"/>
    <xf numFmtId="0" fontId="0" fillId="0" borderId="0" xfId="0" applyBorder="1" applyAlignment="1"/>
    <xf numFmtId="0" fontId="5" fillId="0" borderId="17" xfId="0" applyFont="1" applyBorder="1" applyAlignment="1"/>
    <xf numFmtId="0" fontId="5" fillId="0" borderId="19" xfId="0" applyFont="1" applyBorder="1" applyAlignment="1"/>
    <xf numFmtId="0" fontId="5" fillId="0" borderId="11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0" fillId="0" borderId="27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25" xfId="0" applyBorder="1" applyAlignment="1"/>
    <xf numFmtId="0" fontId="0" fillId="0" borderId="36" xfId="0" applyBorder="1" applyAlignment="1"/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46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36" xfId="0" applyFont="1" applyBorder="1" applyAlignment="1">
      <alignment horizontal="right"/>
    </xf>
    <xf numFmtId="0" fontId="0" fillId="0" borderId="42" xfId="0" applyFont="1" applyBorder="1" applyAlignment="1"/>
    <xf numFmtId="0" fontId="0" fillId="0" borderId="47" xfId="0" applyFont="1" applyBorder="1" applyAlignment="1"/>
    <xf numFmtId="0" fontId="0" fillId="0" borderId="0" xfId="0" applyBorder="1" applyAlignment="1">
      <alignment vertical="top"/>
    </xf>
    <xf numFmtId="0" fontId="0" fillId="0" borderId="24" xfId="0" applyBorder="1" applyAlignment="1">
      <alignment horizontal="right"/>
    </xf>
    <xf numFmtId="0" fontId="0" fillId="0" borderId="42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1" fillId="0" borderId="1" xfId="0" applyFon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/>
    <xf numFmtId="0" fontId="0" fillId="0" borderId="26" xfId="0" applyBorder="1" applyAlignment="1"/>
    <xf numFmtId="0" fontId="0" fillId="0" borderId="24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39" xfId="0" applyBorder="1" applyAlignment="1"/>
    <xf numFmtId="0" fontId="1" fillId="0" borderId="0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11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9" fillId="0" borderId="8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13" xfId="0" applyBorder="1" applyAlignment="1"/>
    <xf numFmtId="0" fontId="0" fillId="0" borderId="50" xfId="0" applyBorder="1" applyAlignment="1">
      <alignment vertical="top"/>
    </xf>
    <xf numFmtId="0" fontId="0" fillId="0" borderId="23" xfId="0" applyBorder="1" applyAlignment="1">
      <alignment horizontal="right"/>
    </xf>
    <xf numFmtId="0" fontId="0" fillId="0" borderId="29" xfId="0" applyBorder="1" applyAlignment="1">
      <alignment horizontal="right"/>
    </xf>
    <xf numFmtId="0" fontId="1" fillId="0" borderId="16" xfId="0" applyFont="1" applyBorder="1" applyAlignment="1"/>
    <xf numFmtId="0" fontId="1" fillId="0" borderId="16" xfId="0" applyFont="1" applyBorder="1"/>
    <xf numFmtId="0" fontId="1" fillId="0" borderId="23" xfId="0" applyFont="1" applyBorder="1"/>
    <xf numFmtId="0" fontId="1" fillId="0" borderId="12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18" xfId="0" applyBorder="1" applyAlignment="1"/>
    <xf numFmtId="0" fontId="0" fillId="0" borderId="46" xfId="0" applyBorder="1" applyAlignment="1"/>
    <xf numFmtId="0" fontId="0" fillId="0" borderId="40" xfId="0" applyBorder="1" applyAlignment="1"/>
    <xf numFmtId="0" fontId="1" fillId="0" borderId="1" xfId="0" applyFont="1" applyBorder="1" applyAlignment="1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30" xfId="0" applyBorder="1" applyAlignment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vertical="top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1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7" fillId="0" borderId="24" xfId="0" applyFont="1" applyBorder="1"/>
    <xf numFmtId="0" fontId="0" fillId="0" borderId="25" xfId="0" applyBorder="1" applyAlignment="1">
      <alignment horizontal="right"/>
    </xf>
    <xf numFmtId="0" fontId="5" fillId="0" borderId="17" xfId="0" applyFont="1" applyBorder="1" applyAlignment="1">
      <alignment horizontal="right"/>
    </xf>
    <xf numFmtId="0" fontId="5" fillId="0" borderId="24" xfId="0" applyFont="1" applyBorder="1" applyAlignment="1">
      <alignment horizontal="right" vertical="top"/>
    </xf>
    <xf numFmtId="0" fontId="1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5" fillId="0" borderId="18" xfId="0" applyFont="1" applyBorder="1" applyAlignment="1">
      <alignment horizontal="right" vertical="top"/>
    </xf>
    <xf numFmtId="0" fontId="5" fillId="0" borderId="18" xfId="0" applyFont="1" applyBorder="1" applyAlignment="1">
      <alignment vertical="top"/>
    </xf>
    <xf numFmtId="0" fontId="5" fillId="0" borderId="46" xfId="0" applyFont="1" applyBorder="1" applyAlignment="1">
      <alignment vertical="top"/>
    </xf>
    <xf numFmtId="0" fontId="5" fillId="0" borderId="25" xfId="0" applyFont="1" applyBorder="1" applyAlignment="1">
      <alignment vertical="top"/>
    </xf>
    <xf numFmtId="0" fontId="5" fillId="0" borderId="36" xfId="0" applyFont="1" applyBorder="1" applyAlignment="1">
      <alignment vertical="top"/>
    </xf>
    <xf numFmtId="0" fontId="1" fillId="0" borderId="18" xfId="0" applyFont="1" applyBorder="1" applyAlignment="1">
      <alignment horizontal="right"/>
    </xf>
    <xf numFmtId="0" fontId="1" fillId="0" borderId="18" xfId="0" applyFont="1" applyBorder="1" applyAlignment="1"/>
    <xf numFmtId="0" fontId="1" fillId="0" borderId="46" xfId="0" applyFont="1" applyBorder="1" applyAlignment="1"/>
    <xf numFmtId="0" fontId="1" fillId="0" borderId="25" xfId="0" applyFont="1" applyBorder="1" applyAlignment="1"/>
    <xf numFmtId="0" fontId="1" fillId="0" borderId="36" xfId="0" applyFont="1" applyBorder="1" applyAlignment="1"/>
    <xf numFmtId="0" fontId="0" fillId="0" borderId="38" xfId="0" applyBorder="1" applyAlignment="1"/>
    <xf numFmtId="0" fontId="0" fillId="0" borderId="13" xfId="0" applyFont="1" applyBorder="1" applyAlignment="1"/>
    <xf numFmtId="0" fontId="1" fillId="0" borderId="42" xfId="0" applyFont="1" applyBorder="1" applyAlignment="1"/>
    <xf numFmtId="0" fontId="0" fillId="0" borderId="20" xfId="0" applyFont="1" applyBorder="1"/>
    <xf numFmtId="0" fontId="0" fillId="0" borderId="19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6" xfId="0" applyFont="1" applyBorder="1" applyAlignment="1">
      <alignment horizontal="right"/>
    </xf>
    <xf numFmtId="0" fontId="0" fillId="0" borderId="11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9" xfId="0" applyBorder="1" applyAlignment="1">
      <alignment horizontal="right"/>
    </xf>
    <xf numFmtId="0" fontId="0" fillId="0" borderId="31" xfId="0" applyBorder="1" applyAlignment="1"/>
    <xf numFmtId="0" fontId="0" fillId="0" borderId="20" xfId="0" applyBorder="1"/>
    <xf numFmtId="0" fontId="0" fillId="0" borderId="24" xfId="0" applyFont="1" applyBorder="1" applyAlignment="1"/>
    <xf numFmtId="0" fontId="0" fillId="0" borderId="26" xfId="0" applyFont="1" applyBorder="1" applyAlignment="1"/>
    <xf numFmtId="0" fontId="0" fillId="0" borderId="11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18" xfId="0" applyBorder="1" applyAlignment="1">
      <alignment horizontal="right"/>
    </xf>
    <xf numFmtId="0" fontId="1" fillId="0" borderId="12" xfId="0" applyFont="1" applyBorder="1" applyAlignment="1"/>
    <xf numFmtId="0" fontId="0" fillId="0" borderId="46" xfId="0" applyBorder="1" applyAlignment="1">
      <alignment horizontal="right"/>
    </xf>
    <xf numFmtId="0" fontId="0" fillId="0" borderId="25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18" xfId="0" applyBorder="1" applyAlignment="1">
      <alignment vertical="top"/>
    </xf>
    <xf numFmtId="0" fontId="0" fillId="0" borderId="18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1" fillId="0" borderId="46" xfId="0" applyFont="1" applyBorder="1"/>
    <xf numFmtId="0" fontId="1" fillId="0" borderId="36" xfId="0" applyFont="1" applyBorder="1"/>
    <xf numFmtId="0" fontId="0" fillId="0" borderId="18" xfId="0" applyFont="1" applyBorder="1" applyAlignment="1"/>
    <xf numFmtId="0" fontId="0" fillId="0" borderId="18" xfId="0" applyFont="1" applyBorder="1" applyAlignment="1">
      <alignment horizontal="right"/>
    </xf>
    <xf numFmtId="0" fontId="0" fillId="0" borderId="46" xfId="0" applyFont="1" applyBorder="1" applyAlignment="1">
      <alignment horizontal="right"/>
    </xf>
    <xf numFmtId="0" fontId="1" fillId="0" borderId="46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1" fillId="0" borderId="17" xfId="0" applyFont="1" applyBorder="1" applyAlignment="1"/>
    <xf numFmtId="0" fontId="1" fillId="0" borderId="19" xfId="0" applyFont="1" applyBorder="1" applyAlignment="1"/>
    <xf numFmtId="0" fontId="3" fillId="0" borderId="5" xfId="0" applyFont="1" applyBorder="1" applyAlignment="1">
      <alignment horizontal="right"/>
    </xf>
    <xf numFmtId="0" fontId="1" fillId="0" borderId="24" xfId="0" applyFont="1" applyBorder="1" applyAlignment="1"/>
    <xf numFmtId="0" fontId="3" fillId="0" borderId="27" xfId="0" applyFont="1" applyBorder="1"/>
    <xf numFmtId="0" fontId="3" fillId="0" borderId="33" xfId="0" applyFont="1" applyBorder="1"/>
    <xf numFmtId="0" fontId="0" fillId="0" borderId="40" xfId="0" applyBorder="1" applyAlignment="1">
      <alignment horizontal="right"/>
    </xf>
    <xf numFmtId="0" fontId="2" fillId="0" borderId="49" xfId="0" applyFont="1" applyBorder="1"/>
    <xf numFmtId="0" fontId="2" fillId="0" borderId="42" xfId="0" applyFont="1" applyBorder="1"/>
    <xf numFmtId="0" fontId="0" fillId="0" borderId="36" xfId="0" applyBorder="1" applyAlignment="1">
      <alignment horizontal="right"/>
    </xf>
    <xf numFmtId="0" fontId="1" fillId="0" borderId="26" xfId="0" applyFont="1" applyBorder="1" applyAlignment="1"/>
    <xf numFmtId="0" fontId="1" fillId="0" borderId="51" xfId="0" applyFont="1" applyBorder="1" applyAlignment="1"/>
    <xf numFmtId="0" fontId="1" fillId="0" borderId="27" xfId="0" applyFont="1" applyBorder="1" applyAlignment="1"/>
    <xf numFmtId="0" fontId="3" fillId="0" borderId="27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/>
    <xf numFmtId="0" fontId="0" fillId="0" borderId="42" xfId="0" applyFont="1" applyBorder="1" applyAlignment="1">
      <alignment horizontal="right"/>
    </xf>
    <xf numFmtId="0" fontId="0" fillId="0" borderId="47" xfId="0" applyFont="1" applyBorder="1" applyAlignment="1">
      <alignment horizontal="right"/>
    </xf>
    <xf numFmtId="0" fontId="0" fillId="0" borderId="50" xfId="0" applyBorder="1" applyAlignment="1">
      <alignment horizontal="right" vertical="top"/>
    </xf>
    <xf numFmtId="0" fontId="5" fillId="0" borderId="46" xfId="0" applyFont="1" applyBorder="1" applyAlignment="1">
      <alignment horizontal="right" vertical="top"/>
    </xf>
    <xf numFmtId="0" fontId="5" fillId="0" borderId="25" xfId="0" applyFont="1" applyBorder="1" applyAlignment="1">
      <alignment horizontal="right" vertical="top"/>
    </xf>
    <xf numFmtId="0" fontId="5" fillId="0" borderId="36" xfId="0" applyFont="1" applyBorder="1" applyAlignment="1">
      <alignment horizontal="right" vertical="top"/>
    </xf>
    <xf numFmtId="0" fontId="1" fillId="0" borderId="35" xfId="0" applyFont="1" applyBorder="1" applyAlignment="1">
      <alignment horizontal="right"/>
    </xf>
    <xf numFmtId="0" fontId="0" fillId="0" borderId="30" xfId="0" applyBorder="1" applyAlignment="1"/>
    <xf numFmtId="0" fontId="0" fillId="0" borderId="38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31" xfId="0" applyBorder="1" applyAlignment="1"/>
    <xf numFmtId="0" fontId="1" fillId="0" borderId="24" xfId="0" applyFont="1" applyBorder="1" applyAlignment="1">
      <alignment horizontal="righ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13" xfId="0" applyBorder="1"/>
    <xf numFmtId="0" fontId="0" fillId="0" borderId="39" xfId="0" applyBorder="1" applyAlignment="1">
      <alignment horizontal="right" vertical="top"/>
    </xf>
    <xf numFmtId="0" fontId="0" fillId="0" borderId="12" xfId="0" applyBorder="1" applyAlignment="1">
      <alignment horizontal="right" vertical="top" wrapText="1"/>
    </xf>
    <xf numFmtId="0" fontId="1" fillId="0" borderId="39" xfId="0" applyFont="1" applyBorder="1" applyAlignment="1"/>
    <xf numFmtId="0" fontId="3" fillId="0" borderId="17" xfId="0" applyFont="1" applyBorder="1" applyAlignment="1"/>
    <xf numFmtId="0" fontId="3" fillId="0" borderId="24" xfId="0" applyFont="1" applyBorder="1" applyAlignment="1"/>
    <xf numFmtId="0" fontId="0" fillId="0" borderId="24" xfId="0" applyFont="1" applyBorder="1" applyAlignment="1">
      <alignment horizontal="right" vertical="top"/>
    </xf>
    <xf numFmtId="0" fontId="0" fillId="0" borderId="26" xfId="0" applyFont="1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right"/>
    </xf>
    <xf numFmtId="0" fontId="3" fillId="0" borderId="2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1" xfId="0" applyFont="1" applyBorder="1" applyAlignment="1"/>
    <xf numFmtId="0" fontId="0" fillId="0" borderId="42" xfId="0" applyBorder="1" applyAlignment="1"/>
    <xf numFmtId="0" fontId="1" fillId="0" borderId="28" xfId="0" applyFont="1" applyFill="1" applyBorder="1" applyAlignment="1">
      <alignment horizontal="right"/>
    </xf>
    <xf numFmtId="0" fontId="0" fillId="0" borderId="46" xfId="0" applyBorder="1" applyAlignment="1">
      <alignment vertical="top"/>
    </xf>
    <xf numFmtId="0" fontId="1" fillId="0" borderId="24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1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50" xfId="0" applyBorder="1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1" fillId="0" borderId="35" xfId="0" applyFont="1" applyBorder="1"/>
    <xf numFmtId="0" fontId="0" fillId="0" borderId="30" xfId="0" applyBorder="1" applyAlignment="1"/>
    <xf numFmtId="0" fontId="0" fillId="0" borderId="31" xfId="0" applyBorder="1" applyAlignment="1"/>
    <xf numFmtId="0" fontId="0" fillId="0" borderId="31" xfId="0" applyBorder="1"/>
    <xf numFmtId="0" fontId="1" fillId="0" borderId="2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30" xfId="0" applyBorder="1" applyAlignment="1"/>
    <xf numFmtId="0" fontId="0" fillId="0" borderId="45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1" fillId="0" borderId="23" xfId="0" applyFont="1" applyBorder="1"/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8" xfId="0" applyFont="1" applyBorder="1"/>
    <xf numFmtId="0" fontId="1" fillId="0" borderId="25" xfId="0" applyFont="1" applyBorder="1"/>
    <xf numFmtId="0" fontId="0" fillId="0" borderId="31" xfId="0" applyBorder="1" applyAlignment="1"/>
    <xf numFmtId="0" fontId="0" fillId="0" borderId="38" xfId="0" applyBorder="1" applyAlignment="1"/>
    <xf numFmtId="0" fontId="0" fillId="0" borderId="14" xfId="0" applyBorder="1" applyAlignment="1">
      <alignment vertical="top" wrapText="1"/>
    </xf>
    <xf numFmtId="0" fontId="0" fillId="0" borderId="23" xfId="0" applyBorder="1"/>
    <xf numFmtId="0" fontId="0" fillId="0" borderId="10" xfId="0" applyBorder="1"/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11" xfId="0" applyBorder="1"/>
    <xf numFmtId="0" fontId="0" fillId="0" borderId="12" xfId="0" applyBorder="1"/>
    <xf numFmtId="0" fontId="1" fillId="0" borderId="29" xfId="0" applyFont="1" applyBorder="1"/>
    <xf numFmtId="0" fontId="0" fillId="0" borderId="31" xfId="0" applyBorder="1"/>
    <xf numFmtId="0" fontId="0" fillId="0" borderId="29" xfId="0" applyBorder="1"/>
    <xf numFmtId="0" fontId="0" fillId="0" borderId="43" xfId="0" applyBorder="1" applyAlignment="1"/>
    <xf numFmtId="0" fontId="0" fillId="0" borderId="0" xfId="0" applyBorder="1" applyAlignment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37" xfId="0" applyBorder="1" applyAlignment="1"/>
    <xf numFmtId="0" fontId="1" fillId="0" borderId="40" xfId="0" applyFont="1" applyBorder="1"/>
    <xf numFmtId="0" fontId="2" fillId="0" borderId="12" xfId="0" applyFont="1" applyBorder="1"/>
    <xf numFmtId="0" fontId="0" fillId="0" borderId="12" xfId="0" applyFont="1" applyBorder="1" applyAlignment="1">
      <alignment horizontal="right"/>
    </xf>
    <xf numFmtId="0" fontId="0" fillId="0" borderId="12" xfId="0" applyFont="1" applyBorder="1" applyAlignment="1"/>
    <xf numFmtId="0" fontId="0" fillId="0" borderId="50" xfId="0" applyFont="1" applyBorder="1" applyAlignment="1"/>
    <xf numFmtId="0" fontId="0" fillId="0" borderId="1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" fillId="0" borderId="9" xfId="0" applyFont="1" applyBorder="1" applyAlignment="1"/>
    <xf numFmtId="0" fontId="0" fillId="0" borderId="30" xfId="0" applyBorder="1" applyAlignment="1"/>
    <xf numFmtId="0" fontId="0" fillId="0" borderId="45" xfId="0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21" xfId="0" applyBorder="1" applyAlignment="1">
      <alignment horizontal="left" vertical="top" wrapText="1"/>
    </xf>
    <xf numFmtId="0" fontId="0" fillId="0" borderId="31" xfId="0" applyBorder="1" applyAlignment="1"/>
    <xf numFmtId="0" fontId="1" fillId="0" borderId="16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30" xfId="0" applyBorder="1" applyAlignment="1">
      <alignment vertical="top"/>
    </xf>
    <xf numFmtId="0" fontId="1" fillId="0" borderId="24" xfId="0" applyFont="1" applyBorder="1" applyAlignment="1">
      <alignment horizontal="right"/>
    </xf>
    <xf numFmtId="0" fontId="0" fillId="0" borderId="43" xfId="0" applyBorder="1" applyAlignment="1"/>
    <xf numFmtId="0" fontId="1" fillId="0" borderId="29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45" xfId="0" applyBorder="1" applyAlignment="1">
      <alignment vertical="top"/>
    </xf>
    <xf numFmtId="0" fontId="0" fillId="0" borderId="50" xfId="0" applyBorder="1" applyAlignment="1">
      <alignment horizontal="right" vertical="top" wrapText="1"/>
    </xf>
    <xf numFmtId="0" fontId="1" fillId="0" borderId="40" xfId="0" applyFont="1" applyBorder="1" applyAlignment="1"/>
    <xf numFmtId="0" fontId="1" fillId="0" borderId="58" xfId="0" applyFont="1" applyBorder="1" applyAlignment="1"/>
    <xf numFmtId="0" fontId="1" fillId="0" borderId="11" xfId="0" applyFont="1" applyBorder="1" applyAlignment="1"/>
    <xf numFmtId="0" fontId="1" fillId="0" borderId="35" xfId="0" applyFont="1" applyBorder="1" applyAlignment="1"/>
    <xf numFmtId="0" fontId="0" fillId="0" borderId="10" xfId="0" applyBorder="1" applyAlignment="1">
      <alignment horizontal="right"/>
    </xf>
    <xf numFmtId="0" fontId="10" fillId="0" borderId="59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0" fontId="0" fillId="0" borderId="4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30" xfId="0" applyBorder="1" applyAlignment="1"/>
    <xf numFmtId="0" fontId="0" fillId="0" borderId="38" xfId="0" applyBorder="1" applyAlignment="1"/>
    <xf numFmtId="0" fontId="0" fillId="0" borderId="12" xfId="0" applyBorder="1"/>
    <xf numFmtId="0" fontId="0" fillId="0" borderId="28" xfId="0" applyBorder="1" applyAlignment="1"/>
    <xf numFmtId="0" fontId="0" fillId="0" borderId="29" xfId="0" applyBorder="1" applyAlignment="1"/>
    <xf numFmtId="0" fontId="0" fillId="0" borderId="0" xfId="0" applyBorder="1" applyAlignment="1"/>
    <xf numFmtId="0" fontId="0" fillId="0" borderId="31" xfId="0" applyBorder="1" applyAlignment="1"/>
    <xf numFmtId="0" fontId="0" fillId="0" borderId="23" xfId="0" applyBorder="1" applyAlignment="1">
      <alignment horizontal="right"/>
    </xf>
    <xf numFmtId="0" fontId="0" fillId="0" borderId="58" xfId="0" applyFont="1" applyBorder="1" applyAlignment="1"/>
    <xf numFmtId="0" fontId="10" fillId="0" borderId="61" xfId="0" applyFont="1" applyBorder="1" applyAlignment="1">
      <alignment horizontal="center"/>
    </xf>
    <xf numFmtId="0" fontId="10" fillId="0" borderId="62" xfId="0" applyFont="1" applyBorder="1" applyAlignment="1">
      <alignment horizontal="center"/>
    </xf>
    <xf numFmtId="0" fontId="0" fillId="0" borderId="30" xfId="0" applyBorder="1" applyAlignment="1"/>
    <xf numFmtId="0" fontId="0" fillId="0" borderId="31" xfId="0" applyBorder="1" applyAlignment="1"/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30" xfId="0" applyFont="1" applyBorder="1"/>
    <xf numFmtId="0" fontId="1" fillId="0" borderId="3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34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28" xfId="0" applyBorder="1" applyAlignment="1"/>
    <xf numFmtId="0" fontId="0" fillId="0" borderId="0" xfId="0" applyBorder="1" applyAlignment="1"/>
    <xf numFmtId="0" fontId="0" fillId="0" borderId="29" xfId="0" applyBorder="1" applyAlignment="1"/>
    <xf numFmtId="0" fontId="0" fillId="0" borderId="0" xfId="0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48" xfId="0" applyFont="1" applyBorder="1" applyAlignment="1">
      <alignment horizontal="right"/>
    </xf>
    <xf numFmtId="0" fontId="1" fillId="0" borderId="49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28" xfId="0" applyFont="1" applyBorder="1" applyAlignment="1"/>
    <xf numFmtId="0" fontId="1" fillId="0" borderId="0" xfId="0" applyFont="1" applyBorder="1" applyAlignment="1"/>
    <xf numFmtId="0" fontId="1" fillId="0" borderId="29" xfId="0" applyFont="1" applyBorder="1" applyAlignment="1"/>
    <xf numFmtId="0" fontId="1" fillId="0" borderId="49" xfId="0" applyFont="1" applyBorder="1"/>
    <xf numFmtId="0" fontId="1" fillId="0" borderId="33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8" fillId="0" borderId="53" xfId="0" applyFont="1" applyBorder="1"/>
    <xf numFmtId="0" fontId="8" fillId="0" borderId="52" xfId="0" applyFont="1" applyBorder="1"/>
    <xf numFmtId="0" fontId="8" fillId="0" borderId="15" xfId="0" applyFont="1" applyBorder="1"/>
    <xf numFmtId="0" fontId="8" fillId="0" borderId="54" xfId="0" applyFont="1" applyBorder="1"/>
    <xf numFmtId="0" fontId="1" fillId="0" borderId="21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0" fillId="0" borderId="16" xfId="0" applyBorder="1"/>
    <xf numFmtId="0" fontId="0" fillId="0" borderId="29" xfId="0" applyBorder="1"/>
    <xf numFmtId="0" fontId="0" fillId="0" borderId="10" xfId="0" applyBorder="1"/>
    <xf numFmtId="0" fontId="0" fillId="0" borderId="1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51" xfId="0" applyFont="1" applyBorder="1"/>
    <xf numFmtId="0" fontId="1" fillId="0" borderId="42" xfId="0" applyFont="1" applyBorder="1"/>
    <xf numFmtId="0" fontId="1" fillId="0" borderId="27" xfId="0" applyFont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38" xfId="0" applyBorder="1" applyAlignment="1"/>
    <xf numFmtId="0" fontId="1" fillId="0" borderId="32" xfId="0" applyFont="1" applyBorder="1" applyAlignment="1">
      <alignment horizontal="right"/>
    </xf>
    <xf numFmtId="0" fontId="1" fillId="0" borderId="43" xfId="0" applyFont="1" applyBorder="1" applyAlignment="1">
      <alignment horizontal="right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8" fillId="0" borderId="21" xfId="0" applyFont="1" applyBorder="1" applyAlignment="1">
      <alignment horizontal="right"/>
    </xf>
    <xf numFmtId="0" fontId="8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0" xfId="0" applyBorder="1"/>
    <xf numFmtId="0" fontId="0" fillId="0" borderId="38" xfId="0" applyBorder="1"/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1" xfId="0" applyFont="1" applyBorder="1" applyAlignment="1">
      <alignment vertical="top"/>
    </xf>
    <xf numFmtId="0" fontId="5" fillId="0" borderId="27" xfId="0" applyFont="1" applyBorder="1" applyAlignment="1">
      <alignment vertical="top" wrapText="1"/>
    </xf>
    <xf numFmtId="0" fontId="5" fillId="0" borderId="17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0" fillId="0" borderId="32" xfId="0" applyBorder="1" applyAlignment="1">
      <alignment vertical="top"/>
    </xf>
    <xf numFmtId="0" fontId="0" fillId="0" borderId="43" xfId="0" applyBorder="1" applyAlignment="1">
      <alignment vertical="top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48" xfId="0" applyFont="1" applyBorder="1" applyAlignment="1"/>
    <xf numFmtId="0" fontId="1" fillId="0" borderId="49" xfId="0" applyFont="1" applyBorder="1" applyAlignment="1"/>
    <xf numFmtId="0" fontId="1" fillId="0" borderId="33" xfId="0" applyFont="1" applyBorder="1" applyAlignment="1"/>
    <xf numFmtId="0" fontId="0" fillId="0" borderId="34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1" fillId="0" borderId="0" xfId="0" applyFont="1" applyBorder="1"/>
    <xf numFmtId="0" fontId="1" fillId="0" borderId="18" xfId="0" applyFont="1" applyBorder="1"/>
    <xf numFmtId="0" fontId="1" fillId="0" borderId="25" xfId="0" applyFont="1" applyBorder="1"/>
    <xf numFmtId="0" fontId="0" fillId="0" borderId="14" xfId="0" applyBorder="1"/>
    <xf numFmtId="0" fontId="1" fillId="0" borderId="28" xfId="0" applyFont="1" applyBorder="1"/>
    <xf numFmtId="0" fontId="1" fillId="0" borderId="29" xfId="0" applyFont="1" applyBorder="1"/>
    <xf numFmtId="0" fontId="0" fillId="0" borderId="31" xfId="0" applyBorder="1"/>
    <xf numFmtId="0" fontId="1" fillId="0" borderId="12" xfId="0" applyFont="1" applyBorder="1" applyAlignment="1">
      <alignment horizontal="right"/>
    </xf>
    <xf numFmtId="0" fontId="1" fillId="0" borderId="24" xfId="0" applyFont="1" applyBorder="1" applyAlignment="1">
      <alignment horizontal="right"/>
    </xf>
    <xf numFmtId="0" fontId="0" fillId="0" borderId="15" xfId="0" applyBorder="1" applyAlignment="1"/>
    <xf numFmtId="0" fontId="0" fillId="0" borderId="16" xfId="0" applyBorder="1" applyAlignment="1"/>
    <xf numFmtId="0" fontId="0" fillId="0" borderId="14" xfId="0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0" fillId="0" borderId="37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49" xfId="0" applyBorder="1"/>
    <xf numFmtId="0" fontId="0" fillId="0" borderId="33" xfId="0" applyBorder="1"/>
    <xf numFmtId="0" fontId="1" fillId="0" borderId="9" xfId="0" applyFont="1" applyBorder="1" applyAlignment="1"/>
    <xf numFmtId="0" fontId="0" fillId="0" borderId="1" xfId="0" applyBorder="1" applyAlignment="1"/>
    <xf numFmtId="0" fontId="0" fillId="0" borderId="37" xfId="0" applyBorder="1" applyAlignment="1"/>
    <xf numFmtId="0" fontId="0" fillId="0" borderId="45" xfId="0" applyBorder="1" applyAlignment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11" xfId="0" applyBorder="1" applyAlignment="1"/>
    <xf numFmtId="0" fontId="0" fillId="0" borderId="12" xfId="0" applyBorder="1" applyAlignment="1"/>
    <xf numFmtId="0" fontId="1" fillId="0" borderId="0" xfId="0" applyFont="1" applyBorder="1" applyAlignment="1">
      <alignment horizontal="right"/>
    </xf>
    <xf numFmtId="0" fontId="0" fillId="0" borderId="2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9" xfId="0" applyBorder="1" applyAlignment="1">
      <alignment wrapText="1"/>
    </xf>
    <xf numFmtId="0" fontId="5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0" fillId="0" borderId="49" xfId="0" applyBorder="1" applyAlignment="1"/>
    <xf numFmtId="0" fontId="0" fillId="0" borderId="33" xfId="0" applyBorder="1" applyAlignment="1"/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34" xfId="0" applyBorder="1" applyAlignment="1"/>
    <xf numFmtId="0" fontId="0" fillId="0" borderId="43" xfId="0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0" fillId="0" borderId="18" xfId="0" applyBorder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30" xfId="0" applyFont="1" applyBorder="1" applyAlignment="1"/>
    <xf numFmtId="0" fontId="0" fillId="0" borderId="45" xfId="0" applyFont="1" applyBorder="1" applyAlignment="1"/>
    <xf numFmtId="0" fontId="0" fillId="0" borderId="31" xfId="0" applyFont="1" applyBorder="1" applyAlignment="1"/>
    <xf numFmtId="0" fontId="0" fillId="0" borderId="14" xfId="0" applyBorder="1" applyAlignment="1">
      <alignment horizontal="left" vertical="top" wrapText="1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2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F457"/>
  <sheetViews>
    <sheetView tabSelected="1" topLeftCell="A418" workbookViewId="0">
      <selection activeCell="G200" sqref="G200:I200"/>
    </sheetView>
  </sheetViews>
  <sheetFormatPr defaultRowHeight="15"/>
  <cols>
    <col min="1" max="1" width="10.5703125" customWidth="1"/>
    <col min="2" max="2" width="10.7109375" customWidth="1"/>
    <col min="4" max="4" width="14.28515625" customWidth="1"/>
    <col min="5" max="5" width="11.42578125" customWidth="1"/>
    <col min="6" max="6" width="9.85546875" customWidth="1"/>
    <col min="7" max="8" width="9.140625" customWidth="1"/>
    <col min="10" max="10" width="9.7109375" customWidth="1"/>
    <col min="12" max="16" width="9.140625" customWidth="1"/>
  </cols>
  <sheetData>
    <row r="4" spans="1:16">
      <c r="A4" s="2" t="s">
        <v>0</v>
      </c>
      <c r="B4" s="3"/>
      <c r="C4" s="3"/>
      <c r="D4" s="3"/>
      <c r="E4" s="3"/>
      <c r="F4" s="430" t="s">
        <v>93</v>
      </c>
      <c r="G4" s="431"/>
      <c r="H4" s="431"/>
      <c r="I4" s="431"/>
      <c r="J4" s="431"/>
      <c r="K4" s="431"/>
      <c r="L4" s="431"/>
      <c r="M4" s="431"/>
      <c r="N4" s="431"/>
      <c r="O4" s="431"/>
      <c r="P4" s="432"/>
    </row>
    <row r="5" spans="1:16" ht="15.75" thickBot="1">
      <c r="A5" s="14" t="s">
        <v>1</v>
      </c>
      <c r="B5" s="15"/>
      <c r="C5" s="505"/>
      <c r="D5" s="505"/>
      <c r="E5" s="15"/>
      <c r="F5" s="428" t="s">
        <v>88</v>
      </c>
      <c r="G5" s="428"/>
      <c r="H5" s="428"/>
      <c r="I5" s="428"/>
      <c r="J5" s="428"/>
      <c r="K5" s="428"/>
      <c r="L5" s="428"/>
      <c r="M5" s="428"/>
      <c r="N5" s="428"/>
      <c r="O5" s="428"/>
      <c r="P5" s="429"/>
    </row>
    <row r="6" spans="1:16">
      <c r="A6" s="394" t="s">
        <v>2</v>
      </c>
      <c r="B6" s="396" t="s">
        <v>3</v>
      </c>
      <c r="C6" s="397"/>
      <c r="D6" s="398"/>
      <c r="E6" s="12"/>
      <c r="F6" s="7" t="s">
        <v>4</v>
      </c>
      <c r="G6" s="7" t="s">
        <v>5</v>
      </c>
      <c r="H6" s="7"/>
      <c r="I6" s="7"/>
      <c r="J6" s="506" t="s">
        <v>6</v>
      </c>
      <c r="K6" s="7" t="s">
        <v>7</v>
      </c>
      <c r="L6" s="7"/>
      <c r="M6" s="7"/>
      <c r="N6" s="7" t="s">
        <v>8</v>
      </c>
      <c r="O6" s="7"/>
      <c r="P6" s="8"/>
    </row>
    <row r="7" spans="1:16" ht="15.75" thickBot="1">
      <c r="A7" s="395"/>
      <c r="B7" s="399"/>
      <c r="C7" s="400"/>
      <c r="D7" s="401"/>
      <c r="E7" s="13" t="s">
        <v>35</v>
      </c>
      <c r="F7" s="9" t="s">
        <v>9</v>
      </c>
      <c r="G7" s="9" t="s">
        <v>10</v>
      </c>
      <c r="H7" s="9" t="s">
        <v>11</v>
      </c>
      <c r="I7" s="9" t="s">
        <v>12</v>
      </c>
      <c r="J7" s="507"/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10" t="s">
        <v>18</v>
      </c>
    </row>
    <row r="8" spans="1:16" ht="15.75" thickBot="1">
      <c r="A8" s="508" t="s">
        <v>19</v>
      </c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48"/>
    </row>
    <row r="9" spans="1:16" ht="13.5" customHeight="1">
      <c r="A9" s="67">
        <v>40</v>
      </c>
      <c r="B9" s="514" t="s">
        <v>92</v>
      </c>
      <c r="C9" s="514"/>
      <c r="D9" s="515"/>
      <c r="E9" s="16" t="s">
        <v>36</v>
      </c>
      <c r="F9" s="23">
        <v>80</v>
      </c>
      <c r="G9" s="23">
        <v>1.2</v>
      </c>
      <c r="H9" s="23">
        <v>2.8</v>
      </c>
      <c r="I9" s="23">
        <v>5.9</v>
      </c>
      <c r="J9" s="23">
        <v>53</v>
      </c>
      <c r="K9" s="23">
        <v>14.31</v>
      </c>
      <c r="L9" s="23">
        <v>14.53</v>
      </c>
      <c r="M9" s="23">
        <v>0.45</v>
      </c>
      <c r="N9" s="23">
        <v>0.05</v>
      </c>
      <c r="O9" s="23">
        <v>0.03</v>
      </c>
      <c r="P9" s="4">
        <v>2.29</v>
      </c>
    </row>
    <row r="10" spans="1:16" ht="15.75" customHeight="1" thickBot="1">
      <c r="A10" s="322"/>
      <c r="B10" s="64"/>
      <c r="C10" s="64"/>
      <c r="D10" s="65"/>
      <c r="E10" s="20" t="s">
        <v>37</v>
      </c>
      <c r="F10" s="21">
        <v>100</v>
      </c>
      <c r="G10" s="317">
        <v>1.5</v>
      </c>
      <c r="H10" s="317">
        <v>3.5</v>
      </c>
      <c r="I10" s="317">
        <v>7.4</v>
      </c>
      <c r="J10" s="317">
        <v>67</v>
      </c>
      <c r="K10" s="317">
        <v>17.89</v>
      </c>
      <c r="L10" s="317">
        <v>18.170000000000002</v>
      </c>
      <c r="M10" s="317">
        <v>0.56000000000000005</v>
      </c>
      <c r="N10" s="317">
        <v>0.06</v>
      </c>
      <c r="O10" s="317">
        <v>0.04</v>
      </c>
      <c r="P10" s="22">
        <v>2.86</v>
      </c>
    </row>
    <row r="11" spans="1:16">
      <c r="A11" s="300">
        <v>78.03</v>
      </c>
      <c r="B11" s="62" t="s">
        <v>20</v>
      </c>
      <c r="C11" s="63"/>
      <c r="D11" s="61"/>
      <c r="E11" s="16" t="s">
        <v>36</v>
      </c>
      <c r="F11" s="23">
        <v>120</v>
      </c>
      <c r="G11" s="23">
        <v>14.97</v>
      </c>
      <c r="H11" s="23">
        <v>16.149999999999999</v>
      </c>
      <c r="I11" s="23">
        <v>1.97</v>
      </c>
      <c r="J11" s="23">
        <v>214.08</v>
      </c>
      <c r="K11" s="23">
        <v>230.92</v>
      </c>
      <c r="L11" s="23">
        <v>22.1</v>
      </c>
      <c r="M11" s="23">
        <v>2.1</v>
      </c>
      <c r="N11" s="23">
        <v>7.0000000000000007E-2</v>
      </c>
      <c r="O11" s="23">
        <v>0.45</v>
      </c>
      <c r="P11" s="4">
        <v>0.5</v>
      </c>
    </row>
    <row r="12" spans="1:16" ht="15.75" thickBot="1">
      <c r="A12" s="309"/>
      <c r="B12" s="66"/>
      <c r="C12" s="64"/>
      <c r="D12" s="65"/>
      <c r="E12" s="20" t="s">
        <v>37</v>
      </c>
      <c r="F12" s="317">
        <v>150</v>
      </c>
      <c r="G12" s="317">
        <v>18.7</v>
      </c>
      <c r="H12" s="317">
        <v>20.149999999999999</v>
      </c>
      <c r="I12" s="317">
        <v>2.46</v>
      </c>
      <c r="J12" s="317">
        <v>267.60000000000002</v>
      </c>
      <c r="K12" s="317">
        <v>288.60000000000002</v>
      </c>
      <c r="L12" s="317">
        <v>27.62</v>
      </c>
      <c r="M12" s="317">
        <v>2.6</v>
      </c>
      <c r="N12" s="317">
        <v>0.08</v>
      </c>
      <c r="O12" s="317">
        <v>0.56000000000000005</v>
      </c>
      <c r="P12" s="22">
        <v>0.62</v>
      </c>
    </row>
    <row r="13" spans="1:16">
      <c r="A13" s="300">
        <v>285</v>
      </c>
      <c r="B13" s="62" t="s">
        <v>21</v>
      </c>
      <c r="C13" s="63"/>
      <c r="D13" s="61"/>
      <c r="E13" s="16" t="s">
        <v>36</v>
      </c>
      <c r="F13" s="23">
        <v>200</v>
      </c>
      <c r="G13" s="23">
        <v>0.1</v>
      </c>
      <c r="H13" s="23">
        <v>0</v>
      </c>
      <c r="I13" s="23">
        <v>9.3000000000000007</v>
      </c>
      <c r="J13" s="23">
        <v>37</v>
      </c>
      <c r="K13" s="23">
        <v>2.73</v>
      </c>
      <c r="L13" s="23">
        <v>0.73</v>
      </c>
      <c r="M13" s="23">
        <v>0.06</v>
      </c>
      <c r="N13" s="23">
        <v>0</v>
      </c>
      <c r="O13" s="23">
        <v>0</v>
      </c>
      <c r="P13" s="4">
        <v>1.1200000000000001</v>
      </c>
    </row>
    <row r="14" spans="1:16" ht="15.75" thickBot="1">
      <c r="A14" s="309"/>
      <c r="B14" s="66"/>
      <c r="C14" s="64"/>
      <c r="D14" s="65"/>
      <c r="E14" s="17" t="s">
        <v>37</v>
      </c>
      <c r="F14" s="5">
        <v>200</v>
      </c>
      <c r="G14" s="5">
        <v>0.1</v>
      </c>
      <c r="H14" s="5">
        <v>0</v>
      </c>
      <c r="I14" s="5">
        <v>9.3000000000000007</v>
      </c>
      <c r="J14" s="5">
        <v>37</v>
      </c>
      <c r="K14" s="5">
        <v>2.73</v>
      </c>
      <c r="L14" s="5">
        <v>0.73</v>
      </c>
      <c r="M14" s="5">
        <v>0.06</v>
      </c>
      <c r="N14" s="5">
        <v>0</v>
      </c>
      <c r="O14" s="5">
        <v>0</v>
      </c>
      <c r="P14" s="6">
        <v>1.1200000000000001</v>
      </c>
    </row>
    <row r="15" spans="1:16">
      <c r="A15" s="71">
        <v>420.06</v>
      </c>
      <c r="B15" s="67" t="s">
        <v>22</v>
      </c>
      <c r="C15" s="63"/>
      <c r="D15" s="61"/>
      <c r="E15" s="16" t="s">
        <v>36</v>
      </c>
      <c r="F15" s="11">
        <v>40</v>
      </c>
      <c r="G15" s="23">
        <v>3.2</v>
      </c>
      <c r="H15" s="23">
        <v>0.4</v>
      </c>
      <c r="I15" s="23">
        <v>22</v>
      </c>
      <c r="J15" s="23">
        <v>104</v>
      </c>
      <c r="K15" s="23">
        <v>8</v>
      </c>
      <c r="L15" s="23">
        <v>5.6</v>
      </c>
      <c r="M15" s="23">
        <v>1</v>
      </c>
      <c r="N15" s="23">
        <v>0.14000000000000001</v>
      </c>
      <c r="O15" s="23">
        <v>0.08</v>
      </c>
      <c r="P15" s="4">
        <v>0</v>
      </c>
    </row>
    <row r="16" spans="1:16" ht="15.75" thickBot="1">
      <c r="A16" s="72"/>
      <c r="B16" s="322"/>
      <c r="C16" s="64"/>
      <c r="D16" s="65"/>
      <c r="E16" s="20" t="s">
        <v>37</v>
      </c>
      <c r="F16" s="321">
        <v>50</v>
      </c>
      <c r="G16" s="27">
        <v>4</v>
      </c>
      <c r="H16" s="27">
        <v>0.5</v>
      </c>
      <c r="I16" s="27">
        <v>27.5</v>
      </c>
      <c r="J16" s="27">
        <v>130</v>
      </c>
      <c r="K16" s="27">
        <v>10</v>
      </c>
      <c r="L16" s="27">
        <v>7</v>
      </c>
      <c r="M16" s="27">
        <v>1.25</v>
      </c>
      <c r="N16" s="27">
        <v>0.17</v>
      </c>
      <c r="O16" s="27">
        <v>0.1</v>
      </c>
      <c r="P16" s="28">
        <v>0</v>
      </c>
    </row>
    <row r="17" spans="1:16">
      <c r="A17" s="300">
        <v>476.01</v>
      </c>
      <c r="B17" s="62" t="s">
        <v>23</v>
      </c>
      <c r="C17" s="63"/>
      <c r="D17" s="61"/>
      <c r="E17" s="16" t="s">
        <v>36</v>
      </c>
      <c r="F17" s="23">
        <v>200</v>
      </c>
      <c r="G17" s="23">
        <v>6.4</v>
      </c>
      <c r="H17" s="23">
        <v>6.4</v>
      </c>
      <c r="I17" s="23">
        <v>9</v>
      </c>
      <c r="J17" s="23">
        <v>62</v>
      </c>
      <c r="K17" s="23">
        <v>238</v>
      </c>
      <c r="L17" s="23">
        <v>28</v>
      </c>
      <c r="M17" s="23">
        <v>0.2</v>
      </c>
      <c r="N17" s="23">
        <v>0.06</v>
      </c>
      <c r="O17" s="23">
        <v>0</v>
      </c>
      <c r="P17" s="4">
        <v>0.12</v>
      </c>
    </row>
    <row r="18" spans="1:16" ht="15.75" thickBot="1">
      <c r="A18" s="309"/>
      <c r="B18" s="66"/>
      <c r="C18" s="64"/>
      <c r="D18" s="65"/>
      <c r="E18" s="20" t="s">
        <v>37</v>
      </c>
      <c r="F18" s="317">
        <v>200</v>
      </c>
      <c r="G18" s="317">
        <v>6.4</v>
      </c>
      <c r="H18" s="317">
        <v>6.4</v>
      </c>
      <c r="I18" s="317">
        <v>9</v>
      </c>
      <c r="J18" s="317">
        <v>62</v>
      </c>
      <c r="K18" s="317">
        <v>238</v>
      </c>
      <c r="L18" s="317">
        <v>28</v>
      </c>
      <c r="M18" s="317">
        <v>0.2</v>
      </c>
      <c r="N18" s="317">
        <v>0.06</v>
      </c>
      <c r="O18" s="317">
        <v>0</v>
      </c>
      <c r="P18" s="22">
        <v>0.12</v>
      </c>
    </row>
    <row r="19" spans="1:16">
      <c r="A19" s="479"/>
      <c r="B19" s="388" t="s">
        <v>24</v>
      </c>
      <c r="C19" s="389"/>
      <c r="D19" s="390"/>
      <c r="E19" s="32" t="s">
        <v>36</v>
      </c>
      <c r="F19" s="7">
        <v>640</v>
      </c>
      <c r="G19" s="7">
        <v>52.26</v>
      </c>
      <c r="H19" s="7">
        <v>23.37</v>
      </c>
      <c r="I19" s="7">
        <v>44.1</v>
      </c>
      <c r="J19" s="7">
        <v>419.33</v>
      </c>
      <c r="K19" s="7">
        <v>488.64</v>
      </c>
      <c r="L19" s="7">
        <v>68.86</v>
      </c>
      <c r="M19" s="7">
        <v>3.59</v>
      </c>
      <c r="N19" s="7">
        <v>0.28999999999999998</v>
      </c>
      <c r="O19" s="7">
        <v>0.55000000000000004</v>
      </c>
      <c r="P19" s="8">
        <v>3.37</v>
      </c>
    </row>
    <row r="20" spans="1:16" ht="15.75" thickBot="1">
      <c r="A20" s="511"/>
      <c r="B20" s="391"/>
      <c r="C20" s="392"/>
      <c r="D20" s="393"/>
      <c r="E20" s="33" t="s">
        <v>37</v>
      </c>
      <c r="F20" s="9">
        <v>700</v>
      </c>
      <c r="G20" s="9">
        <v>75.099999999999994</v>
      </c>
      <c r="H20" s="9">
        <v>27.75</v>
      </c>
      <c r="I20" s="9">
        <v>51.31</v>
      </c>
      <c r="J20" s="9">
        <v>500.35</v>
      </c>
      <c r="K20" s="9">
        <v>554.30999999999995</v>
      </c>
      <c r="L20" s="9">
        <v>83.95</v>
      </c>
      <c r="M20" s="9">
        <v>4.49</v>
      </c>
      <c r="N20" s="9">
        <v>0.34</v>
      </c>
      <c r="O20" s="9">
        <v>0.69</v>
      </c>
      <c r="P20" s="10">
        <v>4.57</v>
      </c>
    </row>
    <row r="21" spans="1:16" ht="15.75" thickBot="1">
      <c r="A21" s="509" t="s">
        <v>25</v>
      </c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10"/>
    </row>
    <row r="22" spans="1:16" ht="15.75" thickBot="1">
      <c r="A22" s="300">
        <v>27</v>
      </c>
      <c r="B22" s="62" t="s">
        <v>26</v>
      </c>
      <c r="C22" s="63"/>
      <c r="D22" s="61"/>
      <c r="E22" s="16" t="s">
        <v>36</v>
      </c>
      <c r="F22" s="324">
        <v>80</v>
      </c>
      <c r="G22" s="325">
        <v>0.7</v>
      </c>
      <c r="H22" s="325">
        <v>4</v>
      </c>
      <c r="I22" s="325">
        <v>5.9</v>
      </c>
      <c r="J22" s="325">
        <v>62</v>
      </c>
      <c r="K22" s="325">
        <v>18.32</v>
      </c>
      <c r="L22" s="325">
        <v>10.14</v>
      </c>
      <c r="M22" s="325">
        <v>1.04</v>
      </c>
      <c r="N22" s="325">
        <v>0.01</v>
      </c>
      <c r="O22" s="325">
        <v>3.16</v>
      </c>
      <c r="P22" s="326">
        <v>7.84</v>
      </c>
    </row>
    <row r="23" spans="1:16" ht="15.75" thickBot="1">
      <c r="A23" s="309"/>
      <c r="B23" s="66"/>
      <c r="C23" s="64"/>
      <c r="D23" s="65"/>
      <c r="E23" s="17" t="s">
        <v>37</v>
      </c>
      <c r="F23" s="18">
        <v>100</v>
      </c>
      <c r="G23" s="5">
        <v>0.8</v>
      </c>
      <c r="H23" s="5">
        <v>5.0999999999999996</v>
      </c>
      <c r="I23" s="5">
        <v>7.4</v>
      </c>
      <c r="J23" s="5">
        <v>78</v>
      </c>
      <c r="K23" s="5">
        <v>22.9</v>
      </c>
      <c r="L23" s="5">
        <v>12.68</v>
      </c>
      <c r="M23" s="5">
        <v>1.29</v>
      </c>
      <c r="N23" s="5">
        <v>0.02</v>
      </c>
      <c r="O23" s="5">
        <v>3.94</v>
      </c>
      <c r="P23" s="6">
        <v>9.8000000000000007</v>
      </c>
    </row>
    <row r="24" spans="1:16">
      <c r="A24" s="300">
        <v>129.08000000000001</v>
      </c>
      <c r="B24" s="62" t="s">
        <v>27</v>
      </c>
      <c r="C24" s="63"/>
      <c r="D24" s="61"/>
      <c r="E24" s="16" t="s">
        <v>36</v>
      </c>
      <c r="F24" s="30" t="s">
        <v>38</v>
      </c>
      <c r="G24" s="23">
        <v>6.62</v>
      </c>
      <c r="H24" s="23">
        <v>3.88</v>
      </c>
      <c r="I24" s="23">
        <v>28.57</v>
      </c>
      <c r="J24" s="23">
        <v>176.69</v>
      </c>
      <c r="K24" s="23">
        <v>34.14</v>
      </c>
      <c r="L24" s="23">
        <v>32.01</v>
      </c>
      <c r="M24" s="23">
        <v>2.25</v>
      </c>
      <c r="N24" s="23">
        <v>0.28000000000000003</v>
      </c>
      <c r="O24" s="23">
        <v>0.11</v>
      </c>
      <c r="P24" s="4">
        <v>9.32</v>
      </c>
    </row>
    <row r="25" spans="1:16" ht="14.25" customHeight="1" thickBot="1">
      <c r="A25" s="309"/>
      <c r="B25" s="66"/>
      <c r="C25" s="64"/>
      <c r="D25" s="65"/>
      <c r="E25" s="17" t="s">
        <v>37</v>
      </c>
      <c r="F25" s="31" t="s">
        <v>28</v>
      </c>
      <c r="G25" s="5">
        <v>8.27</v>
      </c>
      <c r="H25" s="5">
        <v>4.8499999999999996</v>
      </c>
      <c r="I25" s="5">
        <v>35.71</v>
      </c>
      <c r="J25" s="5">
        <v>220.86</v>
      </c>
      <c r="K25" s="5">
        <v>42.67</v>
      </c>
      <c r="L25" s="5">
        <v>40</v>
      </c>
      <c r="M25" s="5">
        <v>2.81</v>
      </c>
      <c r="N25" s="5">
        <v>0.35</v>
      </c>
      <c r="O25" s="5">
        <v>0.14000000000000001</v>
      </c>
      <c r="P25" s="6">
        <v>11.65</v>
      </c>
    </row>
    <row r="26" spans="1:16">
      <c r="A26" s="300">
        <v>118.08</v>
      </c>
      <c r="B26" s="62" t="s">
        <v>29</v>
      </c>
      <c r="C26" s="63"/>
      <c r="D26" s="61"/>
      <c r="E26" s="16" t="s">
        <v>36</v>
      </c>
      <c r="F26" s="11">
        <v>160</v>
      </c>
      <c r="G26" s="23">
        <v>12.96</v>
      </c>
      <c r="H26" s="23">
        <v>15.24</v>
      </c>
      <c r="I26" s="23">
        <v>12.02</v>
      </c>
      <c r="J26" s="23">
        <v>237.8</v>
      </c>
      <c r="K26" s="23">
        <v>35.72</v>
      </c>
      <c r="L26" s="23">
        <v>38.44</v>
      </c>
      <c r="M26" s="23">
        <v>2.48</v>
      </c>
      <c r="N26" s="23">
        <v>0.12</v>
      </c>
      <c r="O26" s="23">
        <v>0.15</v>
      </c>
      <c r="P26" s="4">
        <v>22.09</v>
      </c>
    </row>
    <row r="27" spans="1:16" ht="15.75" thickBot="1">
      <c r="A27" s="309"/>
      <c r="B27" s="66"/>
      <c r="C27" s="64"/>
      <c r="D27" s="65"/>
      <c r="E27" s="17" t="s">
        <v>37</v>
      </c>
      <c r="F27" s="312">
        <v>180</v>
      </c>
      <c r="G27" s="25">
        <v>14.58</v>
      </c>
      <c r="H27" s="25">
        <v>17.14</v>
      </c>
      <c r="I27" s="25">
        <v>13.52</v>
      </c>
      <c r="J27" s="25">
        <v>267.25</v>
      </c>
      <c r="K27" s="25">
        <v>40.200000000000003</v>
      </c>
      <c r="L27" s="25">
        <v>38.44</v>
      </c>
      <c r="M27" s="25">
        <v>2.79</v>
      </c>
      <c r="N27" s="25">
        <v>0.14000000000000001</v>
      </c>
      <c r="O27" s="25">
        <v>0.17</v>
      </c>
      <c r="P27" s="26">
        <v>24.85</v>
      </c>
    </row>
    <row r="28" spans="1:16">
      <c r="A28" s="300">
        <v>305.11</v>
      </c>
      <c r="B28" s="62" t="s">
        <v>30</v>
      </c>
      <c r="C28" s="63"/>
      <c r="D28" s="61"/>
      <c r="E28" s="16" t="s">
        <v>36</v>
      </c>
      <c r="F28" s="11">
        <v>200</v>
      </c>
      <c r="G28" s="23">
        <v>0</v>
      </c>
      <c r="H28" s="23">
        <v>0</v>
      </c>
      <c r="I28" s="23">
        <v>23.5</v>
      </c>
      <c r="J28" s="23">
        <v>95</v>
      </c>
      <c r="K28" s="23">
        <v>0</v>
      </c>
      <c r="L28" s="23">
        <v>0</v>
      </c>
      <c r="M28" s="23">
        <v>0</v>
      </c>
      <c r="N28" s="23">
        <v>0.3</v>
      </c>
      <c r="O28" s="23">
        <v>0</v>
      </c>
      <c r="P28" s="4">
        <v>20.100000000000001</v>
      </c>
    </row>
    <row r="29" spans="1:16" ht="15.75" thickBot="1">
      <c r="A29" s="309"/>
      <c r="B29" s="66"/>
      <c r="C29" s="64"/>
      <c r="D29" s="65"/>
      <c r="E29" s="17" t="s">
        <v>37</v>
      </c>
      <c r="F29" s="312">
        <v>200</v>
      </c>
      <c r="G29" s="25">
        <v>0</v>
      </c>
      <c r="H29" s="25">
        <v>0</v>
      </c>
      <c r="I29" s="25">
        <v>23.5</v>
      </c>
      <c r="J29" s="25">
        <v>95</v>
      </c>
      <c r="K29" s="25">
        <v>0</v>
      </c>
      <c r="L29" s="25">
        <v>0</v>
      </c>
      <c r="M29" s="25">
        <v>0</v>
      </c>
      <c r="N29" s="25">
        <v>0.3</v>
      </c>
      <c r="O29" s="25">
        <v>0</v>
      </c>
      <c r="P29" s="26">
        <v>20.100000000000001</v>
      </c>
    </row>
    <row r="30" spans="1:16">
      <c r="A30" s="300">
        <v>420.09</v>
      </c>
      <c r="B30" s="62" t="s">
        <v>31</v>
      </c>
      <c r="C30" s="63"/>
      <c r="D30" s="61"/>
      <c r="E30" s="16" t="s">
        <v>36</v>
      </c>
      <c r="F30" s="11">
        <v>25</v>
      </c>
      <c r="G30" s="23">
        <v>2</v>
      </c>
      <c r="H30" s="23">
        <v>0.25</v>
      </c>
      <c r="I30" s="23">
        <v>13.75</v>
      </c>
      <c r="J30" s="23">
        <v>65</v>
      </c>
      <c r="K30" s="23">
        <v>5</v>
      </c>
      <c r="L30" s="23">
        <v>3.5</v>
      </c>
      <c r="M30" s="23">
        <v>0.63</v>
      </c>
      <c r="N30" s="23">
        <v>0.09</v>
      </c>
      <c r="O30" s="23">
        <v>0.05</v>
      </c>
      <c r="P30" s="4">
        <v>0</v>
      </c>
    </row>
    <row r="31" spans="1:16" ht="15.75" thickBot="1">
      <c r="A31" s="301"/>
      <c r="B31" s="297"/>
      <c r="C31" s="298"/>
      <c r="D31" s="299"/>
      <c r="E31" s="17" t="s">
        <v>37</v>
      </c>
      <c r="F31" s="312">
        <v>25</v>
      </c>
      <c r="G31" s="25">
        <v>2</v>
      </c>
      <c r="H31" s="25">
        <v>0.25</v>
      </c>
      <c r="I31" s="25">
        <v>13.75</v>
      </c>
      <c r="J31" s="25">
        <v>65</v>
      </c>
      <c r="K31" s="25">
        <v>5</v>
      </c>
      <c r="L31" s="25">
        <v>3.5</v>
      </c>
      <c r="M31" s="25">
        <v>0.63</v>
      </c>
      <c r="N31" s="25">
        <v>0.09</v>
      </c>
      <c r="O31" s="25">
        <v>0.05</v>
      </c>
      <c r="P31" s="26">
        <v>0</v>
      </c>
    </row>
    <row r="32" spans="1:16">
      <c r="A32" s="327">
        <v>421.11</v>
      </c>
      <c r="B32" s="294" t="s">
        <v>32</v>
      </c>
      <c r="C32" s="295"/>
      <c r="D32" s="296"/>
      <c r="E32" s="47" t="s">
        <v>36</v>
      </c>
      <c r="F32" s="11">
        <v>25</v>
      </c>
      <c r="G32" s="23">
        <v>2</v>
      </c>
      <c r="H32" s="23">
        <v>0.25</v>
      </c>
      <c r="I32" s="23">
        <v>11.5</v>
      </c>
      <c r="J32" s="23">
        <v>55</v>
      </c>
      <c r="K32" s="23">
        <v>7.37</v>
      </c>
      <c r="L32" s="23">
        <v>10.5</v>
      </c>
      <c r="M32" s="23">
        <v>0.75</v>
      </c>
      <c r="N32" s="23">
        <v>0.1</v>
      </c>
      <c r="O32" s="23">
        <v>0.05</v>
      </c>
      <c r="P32" s="4">
        <v>0</v>
      </c>
    </row>
    <row r="33" spans="1:16" ht="15.75" thickBot="1">
      <c r="A33" s="301"/>
      <c r="B33" s="297"/>
      <c r="C33" s="298"/>
      <c r="D33" s="299"/>
      <c r="E33" s="46" t="s">
        <v>37</v>
      </c>
      <c r="F33" s="321">
        <v>25</v>
      </c>
      <c r="G33" s="27">
        <v>2</v>
      </c>
      <c r="H33" s="27">
        <v>0.25</v>
      </c>
      <c r="I33" s="27">
        <v>11.5</v>
      </c>
      <c r="J33" s="27">
        <v>55</v>
      </c>
      <c r="K33" s="27">
        <v>7.37</v>
      </c>
      <c r="L33" s="27">
        <v>10.5</v>
      </c>
      <c r="M33" s="27">
        <v>0.75</v>
      </c>
      <c r="N33" s="27">
        <v>0.1</v>
      </c>
      <c r="O33" s="27">
        <v>0.05</v>
      </c>
      <c r="P33" s="28">
        <v>0</v>
      </c>
    </row>
    <row r="34" spans="1:16">
      <c r="A34" s="480"/>
      <c r="B34" s="512" t="s">
        <v>33</v>
      </c>
      <c r="C34" s="512"/>
      <c r="D34" s="512"/>
      <c r="E34" s="32" t="s">
        <v>36</v>
      </c>
      <c r="F34" s="7">
        <v>705</v>
      </c>
      <c r="G34" s="7">
        <v>24.26</v>
      </c>
      <c r="H34" s="7">
        <v>22.73</v>
      </c>
      <c r="I34" s="7">
        <v>95.29</v>
      </c>
      <c r="J34" s="7">
        <v>790.33</v>
      </c>
      <c r="K34" s="7">
        <v>100.22</v>
      </c>
      <c r="L34" s="7">
        <v>95.05</v>
      </c>
      <c r="M34" s="7">
        <v>7.08</v>
      </c>
      <c r="N34" s="34">
        <v>0.9</v>
      </c>
      <c r="O34" s="7">
        <v>0.38</v>
      </c>
      <c r="P34" s="8">
        <v>57.39</v>
      </c>
    </row>
    <row r="35" spans="1:16" ht="15.75" thickBot="1">
      <c r="A35" s="511"/>
      <c r="B35" s="513"/>
      <c r="C35" s="513"/>
      <c r="D35" s="513"/>
      <c r="E35" s="33" t="s">
        <v>37</v>
      </c>
      <c r="F35" s="9">
        <v>795</v>
      </c>
      <c r="G35" s="9">
        <v>27.75</v>
      </c>
      <c r="H35" s="9">
        <v>26.63</v>
      </c>
      <c r="I35" s="9">
        <v>105.88</v>
      </c>
      <c r="J35" s="9">
        <v>776.39</v>
      </c>
      <c r="K35" s="9">
        <v>119.22</v>
      </c>
      <c r="L35" s="9">
        <v>106.54</v>
      </c>
      <c r="M35" s="9">
        <v>8.27</v>
      </c>
      <c r="N35" s="35">
        <v>0.99</v>
      </c>
      <c r="O35" s="9">
        <v>0.43</v>
      </c>
      <c r="P35" s="10">
        <v>64.44</v>
      </c>
    </row>
    <row r="36" spans="1:16">
      <c r="A36" s="479"/>
      <c r="B36" s="388" t="s">
        <v>34</v>
      </c>
      <c r="C36" s="389"/>
      <c r="D36" s="390"/>
      <c r="E36" s="32" t="s">
        <v>36</v>
      </c>
      <c r="F36" s="319">
        <v>1345</v>
      </c>
      <c r="G36" s="36">
        <v>76.52</v>
      </c>
      <c r="H36" s="36">
        <v>46.1</v>
      </c>
      <c r="I36" s="36">
        <v>139.38999999999999</v>
      </c>
      <c r="J36" s="36">
        <v>1209.6600000000001</v>
      </c>
      <c r="K36" s="36">
        <v>588.86</v>
      </c>
      <c r="L36" s="36">
        <v>163.91</v>
      </c>
      <c r="M36" s="36">
        <v>10.67</v>
      </c>
      <c r="N36" s="37">
        <v>1.19</v>
      </c>
      <c r="O36" s="36">
        <v>0.93</v>
      </c>
      <c r="P36" s="328">
        <v>60.76</v>
      </c>
    </row>
    <row r="37" spans="1:16" ht="15.75" thickBot="1">
      <c r="A37" s="511"/>
      <c r="B37" s="391"/>
      <c r="C37" s="392"/>
      <c r="D37" s="393"/>
      <c r="E37" s="33" t="s">
        <v>37</v>
      </c>
      <c r="F37" s="304">
        <v>1495</v>
      </c>
      <c r="G37" s="308">
        <v>97.85</v>
      </c>
      <c r="H37" s="308">
        <v>54.38</v>
      </c>
      <c r="I37" s="308">
        <v>157.19</v>
      </c>
      <c r="J37" s="308">
        <v>1276.74</v>
      </c>
      <c r="K37" s="308">
        <v>673.53</v>
      </c>
      <c r="L37" s="308">
        <v>190.49</v>
      </c>
      <c r="M37" s="308">
        <v>12.76</v>
      </c>
      <c r="N37" s="308">
        <v>1.33</v>
      </c>
      <c r="O37" s="308">
        <v>1.1200000000000001</v>
      </c>
      <c r="P37" s="213">
        <v>69.010000000000005</v>
      </c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41" spans="1:16">
      <c r="A41" s="43" t="s">
        <v>39</v>
      </c>
      <c r="B41" s="43"/>
      <c r="C41" s="43"/>
      <c r="D41" s="43"/>
      <c r="E41" s="430" t="s">
        <v>93</v>
      </c>
      <c r="F41" s="431"/>
      <c r="G41" s="431"/>
      <c r="H41" s="431"/>
      <c r="I41" s="431"/>
      <c r="J41" s="431"/>
      <c r="K41" s="431"/>
      <c r="L41" s="431"/>
      <c r="M41" s="431"/>
      <c r="N41" s="431"/>
      <c r="O41" s="432"/>
    </row>
    <row r="42" spans="1:16" ht="15.75" thickBot="1">
      <c r="A42" s="43" t="s">
        <v>1</v>
      </c>
      <c r="B42" s="43"/>
      <c r="C42" s="43"/>
      <c r="D42" s="43"/>
      <c r="E42" s="428" t="s">
        <v>88</v>
      </c>
      <c r="F42" s="428"/>
      <c r="G42" s="428"/>
      <c r="H42" s="428"/>
      <c r="I42" s="428"/>
      <c r="J42" s="428"/>
      <c r="K42" s="428"/>
      <c r="L42" s="428"/>
      <c r="M42" s="428"/>
      <c r="N42" s="428"/>
      <c r="O42" s="429"/>
    </row>
    <row r="43" spans="1:16" ht="15.75" thickBot="1"/>
    <row r="44" spans="1:16">
      <c r="A44" s="394" t="s">
        <v>2</v>
      </c>
      <c r="B44" s="396" t="s">
        <v>3</v>
      </c>
      <c r="C44" s="397"/>
      <c r="D44" s="398"/>
      <c r="E44" s="12"/>
      <c r="F44" s="7" t="s">
        <v>4</v>
      </c>
      <c r="G44" s="7" t="s">
        <v>5</v>
      </c>
      <c r="H44" s="7"/>
      <c r="I44" s="7"/>
      <c r="J44" s="506" t="s">
        <v>6</v>
      </c>
      <c r="K44" s="7" t="s">
        <v>7</v>
      </c>
      <c r="L44" s="7"/>
      <c r="M44" s="7"/>
      <c r="N44" s="7" t="s">
        <v>8</v>
      </c>
      <c r="O44" s="7"/>
      <c r="P44" s="8"/>
    </row>
    <row r="45" spans="1:16" ht="15.75" thickBot="1">
      <c r="A45" s="395"/>
      <c r="B45" s="399"/>
      <c r="C45" s="400"/>
      <c r="D45" s="401"/>
      <c r="E45" s="13" t="s">
        <v>35</v>
      </c>
      <c r="F45" s="9" t="s">
        <v>9</v>
      </c>
      <c r="G45" s="9" t="s">
        <v>10</v>
      </c>
      <c r="H45" s="9" t="s">
        <v>11</v>
      </c>
      <c r="I45" s="9" t="s">
        <v>12</v>
      </c>
      <c r="J45" s="507"/>
      <c r="K45" s="9" t="s">
        <v>13</v>
      </c>
      <c r="L45" s="9" t="s">
        <v>14</v>
      </c>
      <c r="M45" s="9" t="s">
        <v>15</v>
      </c>
      <c r="N45" s="9" t="s">
        <v>16</v>
      </c>
      <c r="O45" s="9" t="s">
        <v>17</v>
      </c>
      <c r="P45" s="10" t="s">
        <v>18</v>
      </c>
    </row>
    <row r="46" spans="1:16">
      <c r="A46" s="496" t="s">
        <v>19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  <c r="M46" s="497"/>
      <c r="N46" s="497"/>
      <c r="O46" s="497"/>
      <c r="P46" s="498"/>
    </row>
    <row r="47" spans="1:16">
      <c r="A47" s="439">
        <v>246.14</v>
      </c>
      <c r="B47" s="433" t="s">
        <v>94</v>
      </c>
      <c r="C47" s="434"/>
      <c r="D47" s="435"/>
      <c r="E47" s="329" t="s">
        <v>36</v>
      </c>
      <c r="F47" s="333">
        <v>40</v>
      </c>
      <c r="G47" s="333">
        <v>0</v>
      </c>
      <c r="H47" s="333">
        <v>0</v>
      </c>
      <c r="I47" s="333">
        <v>0</v>
      </c>
      <c r="J47" s="333">
        <v>4</v>
      </c>
      <c r="K47" s="333">
        <v>6.8</v>
      </c>
      <c r="L47" s="333">
        <v>5.6</v>
      </c>
      <c r="M47" s="333">
        <v>0.2</v>
      </c>
      <c r="N47" s="333">
        <v>0.01</v>
      </c>
      <c r="O47" s="333">
        <v>0.02</v>
      </c>
      <c r="P47" s="333">
        <v>2.8</v>
      </c>
    </row>
    <row r="48" spans="1:16">
      <c r="A48" s="440"/>
      <c r="B48" s="436"/>
      <c r="C48" s="437"/>
      <c r="D48" s="438"/>
      <c r="E48" s="20" t="s">
        <v>37</v>
      </c>
      <c r="F48" s="333">
        <v>60</v>
      </c>
      <c r="G48" s="333">
        <v>0</v>
      </c>
      <c r="H48" s="333">
        <v>0</v>
      </c>
      <c r="I48" s="333">
        <v>0</v>
      </c>
      <c r="J48" s="333">
        <v>6</v>
      </c>
      <c r="K48" s="333">
        <v>10.199999999999999</v>
      </c>
      <c r="L48" s="333">
        <v>8.4</v>
      </c>
      <c r="M48" s="333">
        <v>0.3</v>
      </c>
      <c r="N48" s="333">
        <v>1.4999999999999999E-2</v>
      </c>
      <c r="O48" s="333">
        <v>1.4999999999999999E-2</v>
      </c>
      <c r="P48" s="333">
        <v>4.2</v>
      </c>
    </row>
    <row r="49" spans="1:16">
      <c r="A49" s="310">
        <v>80.62</v>
      </c>
      <c r="B49" s="540" t="s">
        <v>41</v>
      </c>
      <c r="C49" s="541"/>
      <c r="D49" s="542"/>
      <c r="E49" s="329" t="s">
        <v>36</v>
      </c>
      <c r="F49" s="330" t="s">
        <v>78</v>
      </c>
      <c r="G49" s="331">
        <v>10.18</v>
      </c>
      <c r="H49" s="331">
        <v>7.78</v>
      </c>
      <c r="I49" s="331">
        <v>2.17</v>
      </c>
      <c r="J49" s="331">
        <v>119.99</v>
      </c>
      <c r="K49" s="331">
        <v>35.96</v>
      </c>
      <c r="L49" s="331">
        <v>1.02</v>
      </c>
      <c r="M49" s="331">
        <v>1.02</v>
      </c>
      <c r="N49" s="331">
        <v>0.08</v>
      </c>
      <c r="O49" s="331">
        <v>0.08</v>
      </c>
      <c r="P49" s="332">
        <v>3.09</v>
      </c>
    </row>
    <row r="50" spans="1:16" ht="15.75" customHeight="1" thickBot="1">
      <c r="A50" s="244"/>
      <c r="B50" s="473"/>
      <c r="C50" s="474"/>
      <c r="D50" s="475"/>
      <c r="E50" s="20" t="s">
        <v>37</v>
      </c>
      <c r="F50" s="59" t="s">
        <v>42</v>
      </c>
      <c r="G50" s="57">
        <v>14.25</v>
      </c>
      <c r="H50" s="57">
        <v>10.89</v>
      </c>
      <c r="I50" s="57">
        <v>3.04</v>
      </c>
      <c r="J50" s="57">
        <v>167.98</v>
      </c>
      <c r="K50" s="57">
        <v>50.34</v>
      </c>
      <c r="L50" s="57">
        <v>31.5</v>
      </c>
      <c r="M50" s="57">
        <v>1.22</v>
      </c>
      <c r="N50" s="57">
        <v>0.11</v>
      </c>
      <c r="O50" s="57">
        <v>0.11</v>
      </c>
      <c r="P50" s="58">
        <v>4</v>
      </c>
    </row>
    <row r="51" spans="1:16" ht="15.75" customHeight="1">
      <c r="A51" s="486" t="s">
        <v>79</v>
      </c>
      <c r="B51" s="487" t="s">
        <v>43</v>
      </c>
      <c r="C51" s="488"/>
      <c r="D51" s="488"/>
      <c r="E51" s="60" t="s">
        <v>36</v>
      </c>
      <c r="F51" s="78">
        <v>150</v>
      </c>
      <c r="G51" s="78">
        <v>3.79</v>
      </c>
      <c r="H51" s="78">
        <v>8.5399999999999991</v>
      </c>
      <c r="I51" s="78">
        <v>38.96</v>
      </c>
      <c r="J51" s="78">
        <v>229.89</v>
      </c>
      <c r="K51" s="78">
        <v>11.71</v>
      </c>
      <c r="L51" s="78">
        <v>26.58</v>
      </c>
      <c r="M51" s="78">
        <v>0.59</v>
      </c>
      <c r="N51" s="78">
        <v>0.04</v>
      </c>
      <c r="O51" s="78">
        <v>0.05</v>
      </c>
      <c r="P51" s="79">
        <v>0</v>
      </c>
    </row>
    <row r="52" spans="1:16" ht="15" customHeight="1" thickBot="1">
      <c r="A52" s="486"/>
      <c r="B52" s="543"/>
      <c r="C52" s="544"/>
      <c r="D52" s="544"/>
      <c r="E52" s="73" t="s">
        <v>37</v>
      </c>
      <c r="F52" s="80">
        <v>180</v>
      </c>
      <c r="G52" s="80">
        <v>4.55</v>
      </c>
      <c r="H52" s="80">
        <v>7.88</v>
      </c>
      <c r="I52" s="80">
        <v>48.75</v>
      </c>
      <c r="J52" s="80">
        <v>275.89</v>
      </c>
      <c r="K52" s="80">
        <v>14.05</v>
      </c>
      <c r="L52" s="80">
        <v>31.9</v>
      </c>
      <c r="M52" s="80">
        <v>0.7</v>
      </c>
      <c r="N52" s="80">
        <v>0.05</v>
      </c>
      <c r="O52" s="80">
        <v>0.04</v>
      </c>
      <c r="P52" s="81">
        <v>0</v>
      </c>
    </row>
    <row r="53" spans="1:16" ht="15" customHeight="1">
      <c r="A53" s="244">
        <v>289</v>
      </c>
      <c r="B53" s="62" t="s">
        <v>65</v>
      </c>
      <c r="C53" s="63"/>
      <c r="D53" s="63"/>
      <c r="E53" s="16" t="s">
        <v>36</v>
      </c>
      <c r="F53" s="82">
        <v>200</v>
      </c>
      <c r="G53" s="82">
        <v>3.3</v>
      </c>
      <c r="H53" s="82">
        <v>3.1</v>
      </c>
      <c r="I53" s="82">
        <v>13.6</v>
      </c>
      <c r="J53" s="82">
        <v>94</v>
      </c>
      <c r="K53" s="82">
        <v>108.57</v>
      </c>
      <c r="L53" s="82">
        <v>21.05</v>
      </c>
      <c r="M53" s="82">
        <v>0.56999999999999995</v>
      </c>
      <c r="N53" s="82">
        <v>0.03</v>
      </c>
      <c r="O53" s="82">
        <v>0.12</v>
      </c>
      <c r="P53" s="83">
        <v>0.52</v>
      </c>
    </row>
    <row r="54" spans="1:16" ht="15.75" thickBot="1">
      <c r="A54" s="70"/>
      <c r="B54" s="66"/>
      <c r="C54" s="64"/>
      <c r="D54" s="64"/>
      <c r="E54" s="17" t="s">
        <v>37</v>
      </c>
      <c r="F54" s="84">
        <v>200</v>
      </c>
      <c r="G54" s="84">
        <v>3.3</v>
      </c>
      <c r="H54" s="84">
        <v>3.1</v>
      </c>
      <c r="I54" s="84">
        <v>13.6</v>
      </c>
      <c r="J54" s="84">
        <v>94</v>
      </c>
      <c r="K54" s="84">
        <v>108.57</v>
      </c>
      <c r="L54" s="84">
        <v>21.05</v>
      </c>
      <c r="M54" s="84">
        <v>0.56999999999999995</v>
      </c>
      <c r="N54" s="84">
        <v>0.03</v>
      </c>
      <c r="O54" s="84">
        <v>0.12</v>
      </c>
      <c r="P54" s="85">
        <v>0.52</v>
      </c>
    </row>
    <row r="55" spans="1:16">
      <c r="A55" s="71">
        <v>420.06</v>
      </c>
      <c r="B55" s="67" t="s">
        <v>22</v>
      </c>
      <c r="C55" s="63"/>
      <c r="D55" s="61"/>
      <c r="E55" s="16" t="s">
        <v>36</v>
      </c>
      <c r="F55" s="86">
        <v>40</v>
      </c>
      <c r="G55" s="87">
        <v>3.2</v>
      </c>
      <c r="H55" s="87">
        <v>0.4</v>
      </c>
      <c r="I55" s="87">
        <v>22</v>
      </c>
      <c r="J55" s="87">
        <v>104</v>
      </c>
      <c r="K55" s="87">
        <v>8</v>
      </c>
      <c r="L55" s="87">
        <v>5.6</v>
      </c>
      <c r="M55" s="87">
        <v>1</v>
      </c>
      <c r="N55" s="87">
        <v>0.14000000000000001</v>
      </c>
      <c r="O55" s="87">
        <v>0.08</v>
      </c>
      <c r="P55" s="88">
        <v>0</v>
      </c>
    </row>
    <row r="56" spans="1:16" ht="15.75" thickBot="1">
      <c r="A56" s="72"/>
      <c r="B56" s="68"/>
      <c r="C56" s="64"/>
      <c r="D56" s="65"/>
      <c r="E56" s="17" t="s">
        <v>37</v>
      </c>
      <c r="F56" s="65">
        <v>50</v>
      </c>
      <c r="G56" s="89">
        <v>4</v>
      </c>
      <c r="H56" s="89">
        <v>0.5</v>
      </c>
      <c r="I56" s="89">
        <v>27.5</v>
      </c>
      <c r="J56" s="89">
        <v>130</v>
      </c>
      <c r="K56" s="89">
        <v>10</v>
      </c>
      <c r="L56" s="89">
        <v>7</v>
      </c>
      <c r="M56" s="89">
        <v>1.25</v>
      </c>
      <c r="N56" s="89">
        <v>0.17</v>
      </c>
      <c r="O56" s="89">
        <v>0.1</v>
      </c>
      <c r="P56" s="90">
        <v>0</v>
      </c>
    </row>
    <row r="57" spans="1:16">
      <c r="A57" s="67"/>
      <c r="B57" s="91"/>
      <c r="C57" s="91"/>
      <c r="D57" s="92"/>
      <c r="E57" s="93" t="s">
        <v>36</v>
      </c>
      <c r="F57" s="92">
        <v>530</v>
      </c>
      <c r="G57" s="94">
        <v>20.47</v>
      </c>
      <c r="H57" s="94">
        <v>19.82</v>
      </c>
      <c r="I57" s="94">
        <v>76.73</v>
      </c>
      <c r="J57" s="94">
        <v>547.88</v>
      </c>
      <c r="K57" s="94">
        <f t="shared" ref="K57:N58" si="0">K49+K51+K53+K55</f>
        <v>164.24</v>
      </c>
      <c r="L57" s="94">
        <f t="shared" si="0"/>
        <v>54.25</v>
      </c>
      <c r="M57" s="94">
        <f t="shared" si="0"/>
        <v>3.1799999999999997</v>
      </c>
      <c r="N57" s="94">
        <f t="shared" si="0"/>
        <v>0.29000000000000004</v>
      </c>
      <c r="O57" s="94">
        <f>O49+O53+O55</f>
        <v>0.28000000000000003</v>
      </c>
      <c r="P57" s="95">
        <f>P49+P51+P53</f>
        <v>3.61</v>
      </c>
    </row>
    <row r="58" spans="1:16" ht="15.75" thickBot="1">
      <c r="A58" s="19"/>
      <c r="B58" s="470" t="s">
        <v>24</v>
      </c>
      <c r="C58" s="471"/>
      <c r="D58" s="472"/>
      <c r="E58" s="96" t="s">
        <v>37</v>
      </c>
      <c r="F58" s="97">
        <v>610</v>
      </c>
      <c r="G58" s="97">
        <v>26.1</v>
      </c>
      <c r="H58" s="97">
        <v>22.37</v>
      </c>
      <c r="I58" s="97">
        <v>92.89</v>
      </c>
      <c r="J58" s="97">
        <f>J50+J52+J54+J56</f>
        <v>667.87</v>
      </c>
      <c r="K58" s="97">
        <f t="shared" si="0"/>
        <v>182.95999999999998</v>
      </c>
      <c r="L58" s="97">
        <f t="shared" si="0"/>
        <v>91.45</v>
      </c>
      <c r="M58" s="97">
        <f t="shared" si="0"/>
        <v>3.7399999999999998</v>
      </c>
      <c r="N58" s="97">
        <f t="shared" si="0"/>
        <v>0.36</v>
      </c>
      <c r="O58" s="97">
        <f>O50+O52+O54+O56</f>
        <v>0.37</v>
      </c>
      <c r="P58" s="98">
        <v>0.62</v>
      </c>
    </row>
    <row r="59" spans="1:16" ht="15.75" thickBot="1">
      <c r="A59" s="496" t="s">
        <v>25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  <c r="O59" s="497"/>
      <c r="P59" s="498"/>
    </row>
    <row r="60" spans="1:16">
      <c r="A60" s="408">
        <v>53.42</v>
      </c>
      <c r="B60" s="410" t="s">
        <v>44</v>
      </c>
      <c r="C60" s="410"/>
      <c r="D60" s="410"/>
      <c r="E60" s="47" t="s">
        <v>36</v>
      </c>
      <c r="F60" s="103" t="s">
        <v>80</v>
      </c>
      <c r="G60" s="99">
        <v>1.68</v>
      </c>
      <c r="H60" s="99">
        <v>4.88</v>
      </c>
      <c r="I60" s="99">
        <v>7.36</v>
      </c>
      <c r="J60" s="99">
        <v>80.73</v>
      </c>
      <c r="K60" s="99">
        <v>37.979999999999997</v>
      </c>
      <c r="L60" s="99">
        <v>17.16</v>
      </c>
      <c r="M60" s="99">
        <v>0.62</v>
      </c>
      <c r="N60" s="99">
        <v>0.05</v>
      </c>
      <c r="O60" s="99">
        <v>0.05</v>
      </c>
      <c r="P60" s="100">
        <v>24.04</v>
      </c>
    </row>
    <row r="61" spans="1:16" ht="15.75" customHeight="1" thickBot="1">
      <c r="A61" s="409"/>
      <c r="B61" s="411"/>
      <c r="C61" s="411"/>
      <c r="D61" s="411"/>
      <c r="E61" s="48" t="s">
        <v>37</v>
      </c>
      <c r="F61" s="102" t="s">
        <v>45</v>
      </c>
      <c r="G61" s="109">
        <v>2.1</v>
      </c>
      <c r="H61" s="109">
        <v>6.1</v>
      </c>
      <c r="I61" s="109">
        <v>9.1999999999999993</v>
      </c>
      <c r="J61" s="109">
        <v>100.9</v>
      </c>
      <c r="K61" s="109">
        <v>46.73</v>
      </c>
      <c r="L61" s="109">
        <v>21.45</v>
      </c>
      <c r="M61" s="109">
        <v>0.77</v>
      </c>
      <c r="N61" s="109">
        <v>0.06</v>
      </c>
      <c r="O61" s="109">
        <v>0.06</v>
      </c>
      <c r="P61" s="110">
        <v>30.05</v>
      </c>
    </row>
    <row r="62" spans="1:16" ht="15.75" customHeight="1">
      <c r="A62" s="408">
        <v>96.19</v>
      </c>
      <c r="B62" s="410" t="s">
        <v>70</v>
      </c>
      <c r="C62" s="410"/>
      <c r="D62" s="410"/>
      <c r="E62" s="47" t="s">
        <v>36</v>
      </c>
      <c r="F62" s="106" t="s">
        <v>81</v>
      </c>
      <c r="G62" s="87">
        <v>13.78</v>
      </c>
      <c r="H62" s="87">
        <v>15.03</v>
      </c>
      <c r="I62" s="87">
        <v>3.18</v>
      </c>
      <c r="J62" s="87">
        <v>203.03</v>
      </c>
      <c r="K62" s="87">
        <v>16.88</v>
      </c>
      <c r="L62" s="87">
        <v>19.18</v>
      </c>
      <c r="M62" s="87">
        <v>2.14</v>
      </c>
      <c r="N62" s="87">
        <v>0.06</v>
      </c>
      <c r="O62" s="87">
        <v>0.11</v>
      </c>
      <c r="P62" s="88">
        <v>2.21</v>
      </c>
    </row>
    <row r="63" spans="1:16" ht="15" customHeight="1" thickBot="1">
      <c r="A63" s="409"/>
      <c r="B63" s="411"/>
      <c r="C63" s="411"/>
      <c r="D63" s="411"/>
      <c r="E63" s="48" t="s">
        <v>37</v>
      </c>
      <c r="F63" s="107" t="s">
        <v>78</v>
      </c>
      <c r="G63" s="111">
        <v>15.31</v>
      </c>
      <c r="H63" s="111">
        <v>16.7</v>
      </c>
      <c r="I63" s="111">
        <v>3.53</v>
      </c>
      <c r="J63" s="111">
        <v>225.6</v>
      </c>
      <c r="K63" s="111">
        <v>18.75</v>
      </c>
      <c r="L63" s="111">
        <v>21.31</v>
      </c>
      <c r="M63" s="111">
        <v>2.38</v>
      </c>
      <c r="N63" s="111">
        <v>7.0000000000000007E-2</v>
      </c>
      <c r="O63" s="111">
        <v>0.12</v>
      </c>
      <c r="P63" s="112">
        <v>2.4500000000000002</v>
      </c>
    </row>
    <row r="64" spans="1:16" ht="15" customHeight="1">
      <c r="A64" s="494">
        <v>211.05</v>
      </c>
      <c r="B64" s="454" t="s">
        <v>46</v>
      </c>
      <c r="C64" s="454"/>
      <c r="D64" s="455"/>
      <c r="E64" s="16" t="s">
        <v>36</v>
      </c>
      <c r="F64" s="108" t="s">
        <v>82</v>
      </c>
      <c r="G64" s="113">
        <v>5.82</v>
      </c>
      <c r="H64" s="113">
        <v>4.3099999999999996</v>
      </c>
      <c r="I64" s="113">
        <v>37.08</v>
      </c>
      <c r="J64" s="113">
        <v>210.5</v>
      </c>
      <c r="K64" s="113">
        <v>15.59</v>
      </c>
      <c r="L64" s="113">
        <v>8.66</v>
      </c>
      <c r="M64" s="113">
        <v>0.88</v>
      </c>
      <c r="N64" s="113">
        <v>0.09</v>
      </c>
      <c r="O64" s="113">
        <v>0.03</v>
      </c>
      <c r="P64" s="114">
        <v>0</v>
      </c>
    </row>
    <row r="65" spans="1:16" ht="13.5" customHeight="1" thickBot="1">
      <c r="A65" s="495"/>
      <c r="B65" s="477"/>
      <c r="C65" s="477"/>
      <c r="D65" s="478"/>
      <c r="E65" s="17" t="s">
        <v>37</v>
      </c>
      <c r="F65" s="107" t="s">
        <v>57</v>
      </c>
      <c r="G65" s="111">
        <v>6.98</v>
      </c>
      <c r="H65" s="111">
        <v>5.17</v>
      </c>
      <c r="I65" s="111">
        <v>44.5</v>
      </c>
      <c r="J65" s="111">
        <v>252.6</v>
      </c>
      <c r="K65" s="111">
        <v>18.7</v>
      </c>
      <c r="L65" s="111">
        <v>10.4</v>
      </c>
      <c r="M65" s="111">
        <v>1.05</v>
      </c>
      <c r="N65" s="111">
        <v>0.11</v>
      </c>
      <c r="O65" s="111">
        <v>0.04</v>
      </c>
      <c r="P65" s="112">
        <v>0</v>
      </c>
    </row>
    <row r="66" spans="1:16" ht="18.75" customHeight="1">
      <c r="A66" s="375">
        <v>283</v>
      </c>
      <c r="B66" s="372" t="s">
        <v>47</v>
      </c>
      <c r="C66" s="373"/>
      <c r="D66" s="374"/>
      <c r="E66" s="169" t="s">
        <v>36</v>
      </c>
      <c r="F66" s="108">
        <v>200</v>
      </c>
      <c r="G66" s="108">
        <v>0</v>
      </c>
      <c r="H66" s="108">
        <v>0</v>
      </c>
      <c r="I66" s="108">
        <v>9.08</v>
      </c>
      <c r="J66" s="108">
        <v>39.9</v>
      </c>
      <c r="K66" s="108">
        <v>0.3</v>
      </c>
      <c r="L66" s="108">
        <v>0</v>
      </c>
      <c r="M66" s="108">
        <v>0.03</v>
      </c>
      <c r="N66" s="108">
        <v>0</v>
      </c>
      <c r="O66" s="108">
        <v>0</v>
      </c>
      <c r="P66" s="199">
        <v>0</v>
      </c>
    </row>
    <row r="67" spans="1:16" ht="15.75" thickBot="1">
      <c r="A67" s="376"/>
      <c r="B67" s="378"/>
      <c r="C67" s="380"/>
      <c r="D67" s="379"/>
      <c r="E67" s="172" t="s">
        <v>37</v>
      </c>
      <c r="F67" s="59">
        <v>200</v>
      </c>
      <c r="G67" s="197">
        <v>0</v>
      </c>
      <c r="H67" s="197">
        <v>0</v>
      </c>
      <c r="I67" s="197">
        <v>9.08</v>
      </c>
      <c r="J67" s="197">
        <v>39.9</v>
      </c>
      <c r="K67" s="197">
        <v>0.3</v>
      </c>
      <c r="L67" s="197">
        <v>0</v>
      </c>
      <c r="M67" s="197">
        <v>0.03</v>
      </c>
      <c r="N67" s="197">
        <v>0</v>
      </c>
      <c r="O67" s="197">
        <v>0</v>
      </c>
      <c r="P67" s="198">
        <v>0</v>
      </c>
    </row>
    <row r="68" spans="1:16">
      <c r="A68" s="69">
        <v>420.09</v>
      </c>
      <c r="B68" s="62" t="s">
        <v>31</v>
      </c>
      <c r="C68" s="63"/>
      <c r="D68" s="61"/>
      <c r="E68" s="16" t="s">
        <v>36</v>
      </c>
      <c r="F68" s="11">
        <v>25</v>
      </c>
      <c r="G68" s="87">
        <v>2</v>
      </c>
      <c r="H68" s="87">
        <v>0.25</v>
      </c>
      <c r="I68" s="87">
        <v>13.75</v>
      </c>
      <c r="J68" s="87">
        <v>65</v>
      </c>
      <c r="K68" s="87">
        <v>5</v>
      </c>
      <c r="L68" s="87">
        <v>3.5</v>
      </c>
      <c r="M68" s="87">
        <v>0.63</v>
      </c>
      <c r="N68" s="87">
        <v>0.09</v>
      </c>
      <c r="O68" s="87">
        <v>0.05</v>
      </c>
      <c r="P68" s="88">
        <v>0</v>
      </c>
    </row>
    <row r="69" spans="1:16" ht="15.75" thickBot="1">
      <c r="A69" s="70"/>
      <c r="B69" s="66"/>
      <c r="C69" s="64"/>
      <c r="D69" s="65"/>
      <c r="E69" s="17" t="s">
        <v>37</v>
      </c>
      <c r="F69" s="24">
        <v>25</v>
      </c>
      <c r="G69" s="89">
        <v>2</v>
      </c>
      <c r="H69" s="89">
        <v>0.25</v>
      </c>
      <c r="I69" s="89">
        <v>13.75</v>
      </c>
      <c r="J69" s="89">
        <v>65</v>
      </c>
      <c r="K69" s="89">
        <v>5</v>
      </c>
      <c r="L69" s="89">
        <v>3.5</v>
      </c>
      <c r="M69" s="89">
        <v>0.63</v>
      </c>
      <c r="N69" s="89">
        <v>0.09</v>
      </c>
      <c r="O69" s="89">
        <v>0.05</v>
      </c>
      <c r="P69" s="90">
        <v>0</v>
      </c>
    </row>
    <row r="70" spans="1:16">
      <c r="A70" s="69">
        <v>421.11</v>
      </c>
      <c r="B70" s="62" t="s">
        <v>32</v>
      </c>
      <c r="C70" s="63"/>
      <c r="D70" s="61"/>
      <c r="E70" s="47" t="s">
        <v>36</v>
      </c>
      <c r="F70" s="11">
        <v>25</v>
      </c>
      <c r="G70" s="87">
        <v>2</v>
      </c>
      <c r="H70" s="87">
        <v>0.25</v>
      </c>
      <c r="I70" s="87">
        <v>11.5</v>
      </c>
      <c r="J70" s="87">
        <v>55</v>
      </c>
      <c r="K70" s="87">
        <v>7.37</v>
      </c>
      <c r="L70" s="87">
        <v>10.5</v>
      </c>
      <c r="M70" s="87">
        <v>0.75</v>
      </c>
      <c r="N70" s="87">
        <v>0.1</v>
      </c>
      <c r="O70" s="87">
        <v>0.05</v>
      </c>
      <c r="P70" s="88">
        <v>0</v>
      </c>
    </row>
    <row r="71" spans="1:16" ht="15.75" thickBot="1">
      <c r="A71" s="70"/>
      <c r="B71" s="66"/>
      <c r="C71" s="64"/>
      <c r="D71" s="65"/>
      <c r="E71" s="48" t="s">
        <v>37</v>
      </c>
      <c r="F71" s="24">
        <v>25</v>
      </c>
      <c r="G71" s="89">
        <v>2</v>
      </c>
      <c r="H71" s="89">
        <v>0.25</v>
      </c>
      <c r="I71" s="89">
        <v>11.5</v>
      </c>
      <c r="J71" s="89">
        <v>55</v>
      </c>
      <c r="K71" s="89">
        <v>7.37</v>
      </c>
      <c r="L71" s="89">
        <v>10.5</v>
      </c>
      <c r="M71" s="89">
        <v>0.75</v>
      </c>
      <c r="N71" s="89">
        <v>0.1</v>
      </c>
      <c r="O71" s="89">
        <v>0.05</v>
      </c>
      <c r="P71" s="90">
        <v>0</v>
      </c>
    </row>
    <row r="72" spans="1:16">
      <c r="A72" s="448"/>
      <c r="B72" s="388" t="s">
        <v>33</v>
      </c>
      <c r="C72" s="389"/>
      <c r="D72" s="390"/>
      <c r="E72" s="117"/>
      <c r="F72" s="29">
        <v>705</v>
      </c>
      <c r="G72" s="117">
        <f>G60+G62+G64+G68+G70</f>
        <v>25.28</v>
      </c>
      <c r="H72" s="117">
        <f>H60+H64+H70</f>
        <v>9.44</v>
      </c>
      <c r="I72" s="117">
        <f>I60+I64+I70</f>
        <v>55.94</v>
      </c>
      <c r="J72" s="117">
        <f>J60+J62+J64+J66+J68+J70</f>
        <v>654.16</v>
      </c>
      <c r="K72" s="117">
        <f t="shared" ref="K72:L72" si="1">SUM(K61:K71)</f>
        <v>141.99</v>
      </c>
      <c r="L72" s="117">
        <f t="shared" si="1"/>
        <v>109</v>
      </c>
      <c r="M72" s="117">
        <f>M60+M62+M64+M66+M68+M70</f>
        <v>5.05</v>
      </c>
      <c r="N72" s="117">
        <f>N60+N62+N64+N66+N68+N70</f>
        <v>0.39</v>
      </c>
      <c r="O72" s="117">
        <v>0.28999999999999998</v>
      </c>
      <c r="P72" s="118">
        <f>P60+P62+P64+P66+P68+P70</f>
        <v>26.25</v>
      </c>
    </row>
    <row r="73" spans="1:16">
      <c r="A73" s="449"/>
      <c r="B73" s="119"/>
      <c r="C73" s="116"/>
      <c r="D73" s="120"/>
      <c r="E73" s="3"/>
      <c r="F73" s="121">
        <v>795</v>
      </c>
      <c r="G73" s="122">
        <f>G61+G63+G69+G71</f>
        <v>21.41</v>
      </c>
      <c r="H73" s="122">
        <f>H67+H69+H71</f>
        <v>0.5</v>
      </c>
      <c r="I73" s="122">
        <f>I61+I63+I65+I67+I69+I71</f>
        <v>91.56</v>
      </c>
      <c r="J73" s="122">
        <f>J61+J63+J65+J67+J69+J71</f>
        <v>739</v>
      </c>
      <c r="K73" s="122">
        <v>114.15</v>
      </c>
      <c r="L73" s="122">
        <v>120.31</v>
      </c>
      <c r="M73" s="122">
        <f>M61+M63+M65+M67+M69+M71</f>
        <v>5.61</v>
      </c>
      <c r="N73" s="122">
        <f>N61+N63+N65+N67+N69+N71</f>
        <v>0.42999999999999994</v>
      </c>
      <c r="O73" s="122">
        <f>O61+O63+O65+O67+O69+O71</f>
        <v>0.32</v>
      </c>
      <c r="P73" s="123">
        <f>P61+P63+P65+P67+P69+P71</f>
        <v>32.5</v>
      </c>
    </row>
    <row r="74" spans="1:16" ht="15" customHeight="1">
      <c r="A74" s="449"/>
      <c r="B74" s="491" t="s">
        <v>34</v>
      </c>
      <c r="C74" s="492"/>
      <c r="D74" s="493"/>
      <c r="E74" s="2"/>
      <c r="F74" s="105">
        <f t="shared" ref="F74:L74" si="2">F57+F72</f>
        <v>1235</v>
      </c>
      <c r="G74" s="45">
        <f t="shared" si="2"/>
        <v>45.75</v>
      </c>
      <c r="H74" s="45">
        <f t="shared" si="2"/>
        <v>29.259999999999998</v>
      </c>
      <c r="I74" s="45">
        <f t="shared" si="2"/>
        <v>132.67000000000002</v>
      </c>
      <c r="J74" s="45">
        <f t="shared" si="2"/>
        <v>1202.04</v>
      </c>
      <c r="K74" s="45">
        <f t="shared" si="2"/>
        <v>306.23</v>
      </c>
      <c r="L74" s="45">
        <f t="shared" si="2"/>
        <v>163.25</v>
      </c>
      <c r="M74" s="45">
        <v>8.23</v>
      </c>
      <c r="N74" s="45">
        <f t="shared" ref="N74:P75" si="3">N57+N72</f>
        <v>0.68</v>
      </c>
      <c r="O74" s="45">
        <f t="shared" si="3"/>
        <v>0.57000000000000006</v>
      </c>
      <c r="P74" s="45">
        <f t="shared" si="3"/>
        <v>29.86</v>
      </c>
    </row>
    <row r="75" spans="1:16" ht="15" customHeight="1">
      <c r="A75" s="450"/>
      <c r="B75" s="124"/>
      <c r="C75" s="125"/>
      <c r="D75" s="126"/>
      <c r="E75" s="2"/>
      <c r="F75" s="105">
        <f>F58+F73</f>
        <v>1405</v>
      </c>
      <c r="G75" s="45">
        <f>G58+G73</f>
        <v>47.510000000000005</v>
      </c>
      <c r="H75" s="45">
        <f>H58+H74</f>
        <v>51.629999999999995</v>
      </c>
      <c r="I75" s="45">
        <f>I58+I73</f>
        <v>184.45</v>
      </c>
      <c r="J75" s="45">
        <f>J58+J73</f>
        <v>1406.87</v>
      </c>
      <c r="K75" s="45">
        <f>K58+K73</f>
        <v>297.11</v>
      </c>
      <c r="L75" s="45">
        <f>L58+L73</f>
        <v>211.76</v>
      </c>
      <c r="M75" s="45">
        <v>9.61</v>
      </c>
      <c r="N75" s="45">
        <f t="shared" si="3"/>
        <v>0.78999999999999992</v>
      </c>
      <c r="O75" s="45">
        <f t="shared" si="3"/>
        <v>0.69</v>
      </c>
      <c r="P75" s="45">
        <f t="shared" si="3"/>
        <v>33.119999999999997</v>
      </c>
    </row>
    <row r="76" spans="1:16">
      <c r="A76" s="415"/>
      <c r="B76" s="416"/>
      <c r="C76" s="416"/>
      <c r="D76" s="416"/>
      <c r="E76" s="416"/>
      <c r="F76" s="416"/>
      <c r="G76" s="416"/>
      <c r="H76" s="416"/>
      <c r="I76" s="416"/>
      <c r="J76" s="416"/>
      <c r="K76" s="416"/>
      <c r="L76" s="416"/>
      <c r="M76" s="416"/>
      <c r="N76" s="416"/>
      <c r="O76" s="416"/>
      <c r="P76" s="417"/>
    </row>
    <row r="77" spans="1:16">
      <c r="A77" s="419"/>
      <c r="B77" s="420"/>
      <c r="C77" s="420"/>
      <c r="D77" s="420"/>
      <c r="E77" s="420"/>
      <c r="F77" s="420"/>
      <c r="G77" s="420"/>
      <c r="H77" s="420"/>
      <c r="I77" s="420"/>
      <c r="J77" s="420"/>
      <c r="K77" s="420"/>
      <c r="L77" s="420"/>
      <c r="M77" s="420"/>
      <c r="N77" s="420"/>
      <c r="O77" s="420"/>
      <c r="P77" s="421"/>
    </row>
    <row r="78" spans="1:16">
      <c r="A78" s="462"/>
      <c r="B78" s="463"/>
      <c r="C78" s="463"/>
      <c r="D78" s="463"/>
      <c r="E78" s="463"/>
      <c r="F78" s="463"/>
      <c r="G78" s="463"/>
      <c r="H78" s="463"/>
      <c r="I78" s="463"/>
      <c r="J78" s="463"/>
      <c r="K78" s="463"/>
      <c r="L78" s="463"/>
      <c r="M78" s="463"/>
      <c r="N78" s="463"/>
      <c r="O78" s="463"/>
      <c r="P78" s="464"/>
    </row>
    <row r="79" spans="1:16">
      <c r="A79" s="415"/>
      <c r="B79" s="418"/>
      <c r="C79" s="418"/>
      <c r="D79" s="418"/>
      <c r="E79" s="418"/>
      <c r="F79" s="418"/>
      <c r="G79" s="418"/>
      <c r="H79" s="418"/>
      <c r="I79" s="418"/>
      <c r="J79" s="418"/>
      <c r="K79" s="418"/>
      <c r="L79" s="418"/>
      <c r="M79" s="418"/>
      <c r="N79" s="418"/>
      <c r="O79" s="418"/>
      <c r="P79" s="417"/>
    </row>
    <row r="80" spans="1:16">
      <c r="A80" s="415"/>
      <c r="B80" s="418"/>
      <c r="C80" s="418"/>
      <c r="D80" s="418"/>
      <c r="E80" s="418"/>
      <c r="F80" s="418"/>
      <c r="G80" s="418"/>
      <c r="H80" s="418"/>
      <c r="I80" s="418"/>
      <c r="J80" s="418"/>
      <c r="K80" s="418"/>
      <c r="L80" s="418"/>
      <c r="M80" s="418"/>
      <c r="N80" s="418"/>
      <c r="O80" s="418"/>
      <c r="P80" s="417"/>
    </row>
    <row r="81" spans="1:32">
      <c r="A81" s="415"/>
      <c r="B81" s="418"/>
      <c r="C81" s="418"/>
      <c r="D81" s="418"/>
      <c r="E81" s="418"/>
      <c r="F81" s="418"/>
      <c r="G81" s="418"/>
      <c r="H81" s="418"/>
      <c r="I81" s="418"/>
      <c r="J81" s="418"/>
      <c r="K81" s="418"/>
      <c r="L81" s="418"/>
      <c r="M81" s="418"/>
      <c r="N81" s="418"/>
      <c r="O81" s="418"/>
      <c r="P81" s="417"/>
    </row>
    <row r="82" spans="1:32">
      <c r="A82" s="415"/>
      <c r="B82" s="418"/>
      <c r="C82" s="418"/>
      <c r="D82" s="418"/>
      <c r="E82" s="418"/>
      <c r="F82" s="418"/>
      <c r="G82" s="418"/>
      <c r="H82" s="418"/>
      <c r="I82" s="418"/>
      <c r="J82" s="418"/>
      <c r="K82" s="418"/>
      <c r="L82" s="418"/>
      <c r="M82" s="418"/>
      <c r="N82" s="418"/>
      <c r="O82" s="418"/>
      <c r="P82" s="417"/>
    </row>
    <row r="83" spans="1:32">
      <c r="A83" s="415"/>
      <c r="B83" s="418"/>
      <c r="C83" s="418"/>
      <c r="D83" s="418"/>
      <c r="E83" s="418"/>
      <c r="F83" s="418"/>
      <c r="G83" s="418"/>
      <c r="H83" s="418"/>
      <c r="I83" s="418"/>
      <c r="J83" s="418"/>
      <c r="K83" s="418"/>
      <c r="L83" s="418"/>
      <c r="M83" s="418"/>
      <c r="N83" s="418"/>
      <c r="O83" s="418"/>
      <c r="P83" s="417"/>
    </row>
    <row r="84" spans="1:32">
      <c r="A84" s="415"/>
      <c r="B84" s="418"/>
      <c r="C84" s="418"/>
      <c r="D84" s="418"/>
      <c r="E84" s="418"/>
      <c r="F84" s="418"/>
      <c r="G84" s="418"/>
      <c r="H84" s="418"/>
      <c r="I84" s="418"/>
      <c r="J84" s="418"/>
      <c r="K84" s="418"/>
      <c r="L84" s="418"/>
      <c r="M84" s="418"/>
      <c r="N84" s="418"/>
      <c r="O84" s="418"/>
      <c r="P84" s="417"/>
    </row>
    <row r="85" spans="1:32" ht="8.25" customHeight="1">
      <c r="A85" s="419"/>
      <c r="B85" s="420"/>
      <c r="C85" s="420"/>
      <c r="D85" s="420"/>
      <c r="E85" s="420"/>
      <c r="F85" s="420"/>
      <c r="G85" s="420"/>
      <c r="H85" s="420"/>
      <c r="I85" s="420"/>
      <c r="J85" s="420"/>
      <c r="K85" s="420"/>
      <c r="L85" s="420"/>
      <c r="M85" s="420"/>
      <c r="N85" s="420"/>
      <c r="O85" s="420"/>
      <c r="P85" s="421"/>
    </row>
    <row r="86" spans="1:32">
      <c r="A86" s="43" t="s">
        <v>48</v>
      </c>
      <c r="B86" s="43"/>
      <c r="C86" s="43"/>
      <c r="D86" s="43"/>
      <c r="E86" s="430" t="s">
        <v>93</v>
      </c>
      <c r="F86" s="431"/>
      <c r="G86" s="431"/>
      <c r="H86" s="431"/>
      <c r="I86" s="431"/>
      <c r="J86" s="431"/>
      <c r="K86" s="431"/>
      <c r="L86" s="431"/>
      <c r="M86" s="431"/>
      <c r="N86" s="431"/>
      <c r="O86" s="432"/>
    </row>
    <row r="87" spans="1:32" ht="15.75" thickBot="1">
      <c r="A87" s="43" t="s">
        <v>1</v>
      </c>
      <c r="B87" s="43"/>
      <c r="C87" s="43"/>
      <c r="D87" s="43"/>
      <c r="E87" s="428" t="s">
        <v>88</v>
      </c>
      <c r="F87" s="428"/>
      <c r="G87" s="428"/>
      <c r="H87" s="428"/>
      <c r="I87" s="428"/>
      <c r="J87" s="428"/>
      <c r="K87" s="428"/>
      <c r="L87" s="428"/>
      <c r="M87" s="428"/>
      <c r="N87" s="428"/>
      <c r="O87" s="429"/>
    </row>
    <row r="88" spans="1:32">
      <c r="A88" s="394" t="s">
        <v>2</v>
      </c>
      <c r="B88" s="396" t="s">
        <v>3</v>
      </c>
      <c r="C88" s="397"/>
      <c r="D88" s="398"/>
      <c r="E88" s="12"/>
      <c r="F88" s="7" t="s">
        <v>4</v>
      </c>
      <c r="G88" s="7" t="s">
        <v>5</v>
      </c>
      <c r="H88" s="7"/>
      <c r="I88" s="7"/>
      <c r="J88" s="506" t="s">
        <v>6</v>
      </c>
      <c r="K88" s="7" t="s">
        <v>7</v>
      </c>
      <c r="L88" s="7"/>
      <c r="M88" s="7"/>
      <c r="N88" s="7" t="s">
        <v>8</v>
      </c>
      <c r="O88" s="7"/>
      <c r="P88" s="8"/>
    </row>
    <row r="89" spans="1:32" ht="15.75" thickBot="1">
      <c r="A89" s="395"/>
      <c r="B89" s="399"/>
      <c r="C89" s="400"/>
      <c r="D89" s="401"/>
      <c r="E89" s="13" t="s">
        <v>35</v>
      </c>
      <c r="F89" s="9" t="s">
        <v>9</v>
      </c>
      <c r="G89" s="9" t="s">
        <v>10</v>
      </c>
      <c r="H89" s="9" t="s">
        <v>11</v>
      </c>
      <c r="I89" s="9" t="s">
        <v>12</v>
      </c>
      <c r="J89" s="507"/>
      <c r="K89" s="9" t="s">
        <v>40</v>
      </c>
      <c r="L89" s="9" t="s">
        <v>14</v>
      </c>
      <c r="M89" s="9" t="s">
        <v>15</v>
      </c>
      <c r="N89" s="9" t="s">
        <v>16</v>
      </c>
      <c r="O89" s="9" t="s">
        <v>17</v>
      </c>
      <c r="P89" s="10" t="s">
        <v>18</v>
      </c>
    </row>
    <row r="90" spans="1:32" ht="15.75" thickBot="1">
      <c r="A90" s="499" t="s">
        <v>19</v>
      </c>
      <c r="B90" s="500"/>
      <c r="C90" s="500"/>
      <c r="D90" s="500"/>
      <c r="E90" s="500"/>
      <c r="F90" s="500"/>
      <c r="G90" s="500"/>
      <c r="H90" s="500"/>
      <c r="I90" s="500"/>
      <c r="J90" s="500"/>
      <c r="K90" s="500"/>
      <c r="L90" s="500"/>
      <c r="M90" s="500"/>
      <c r="N90" s="500"/>
      <c r="O90" s="500"/>
      <c r="P90" s="501"/>
    </row>
    <row r="91" spans="1:32">
      <c r="A91" s="69">
        <v>445.3</v>
      </c>
      <c r="B91" s="63" t="s">
        <v>49</v>
      </c>
      <c r="C91" s="63"/>
      <c r="D91" s="61"/>
      <c r="E91" s="169" t="s">
        <v>36</v>
      </c>
      <c r="F91" s="106" t="s">
        <v>83</v>
      </c>
      <c r="G91" s="23">
        <v>9.9700000000000006</v>
      </c>
      <c r="H91" s="23">
        <v>11.9</v>
      </c>
      <c r="I91" s="23">
        <v>8.8699999999999992</v>
      </c>
      <c r="J91" s="23">
        <v>182.53</v>
      </c>
      <c r="K91" s="23">
        <v>29.87</v>
      </c>
      <c r="L91" s="23">
        <v>16.87</v>
      </c>
      <c r="M91" s="23">
        <v>1.65</v>
      </c>
      <c r="N91" s="23">
        <v>0.08</v>
      </c>
      <c r="O91" s="23">
        <v>0.12</v>
      </c>
      <c r="P91" s="4">
        <v>2.19</v>
      </c>
    </row>
    <row r="92" spans="1:32" ht="15.75" thickBot="1">
      <c r="A92" s="70"/>
      <c r="B92" s="64"/>
      <c r="C92" s="64"/>
      <c r="D92" s="65"/>
      <c r="E92" s="170" t="s">
        <v>37</v>
      </c>
      <c r="F92" s="102" t="s">
        <v>50</v>
      </c>
      <c r="G92" s="50">
        <v>11.96</v>
      </c>
      <c r="H92" s="50">
        <v>14.28</v>
      </c>
      <c r="I92" s="50">
        <v>10.56</v>
      </c>
      <c r="J92" s="50">
        <v>219.04</v>
      </c>
      <c r="K92" s="50">
        <v>35.840000000000003</v>
      </c>
      <c r="L92" s="50">
        <v>20.239999999999998</v>
      </c>
      <c r="M92" s="50">
        <v>1.98</v>
      </c>
      <c r="N92" s="50">
        <v>0.09</v>
      </c>
      <c r="O92" s="50">
        <v>0.14000000000000001</v>
      </c>
      <c r="P92" s="51">
        <v>2.63</v>
      </c>
      <c r="Q92" s="77"/>
      <c r="R92" s="77"/>
      <c r="S92" s="77"/>
      <c r="T92" s="77"/>
      <c r="U92" s="74"/>
      <c r="V92" s="127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</row>
    <row r="93" spans="1:32">
      <c r="A93" s="502">
        <v>180</v>
      </c>
      <c r="B93" s="503" t="s">
        <v>95</v>
      </c>
      <c r="C93" s="503"/>
      <c r="D93" s="504"/>
      <c r="E93" s="171" t="s">
        <v>36</v>
      </c>
      <c r="F93" s="104" t="s">
        <v>96</v>
      </c>
      <c r="G93" s="49">
        <v>5</v>
      </c>
      <c r="H93" s="49">
        <v>3</v>
      </c>
      <c r="I93" s="49">
        <v>20</v>
      </c>
      <c r="J93" s="49">
        <v>179</v>
      </c>
      <c r="K93" s="49">
        <v>89.93</v>
      </c>
      <c r="L93" s="49">
        <v>58.6</v>
      </c>
      <c r="M93" s="49">
        <v>1.56</v>
      </c>
      <c r="N93" s="49">
        <v>0.15</v>
      </c>
      <c r="O93" s="49">
        <v>7.0000000000000007E-2</v>
      </c>
      <c r="P93" s="130">
        <v>8.48</v>
      </c>
      <c r="Q93" s="77"/>
      <c r="R93" s="77"/>
      <c r="S93" s="77"/>
      <c r="T93" s="77"/>
      <c r="U93" s="74"/>
      <c r="V93" s="127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</row>
    <row r="94" spans="1:32" ht="15" customHeight="1" thickBot="1">
      <c r="A94" s="495"/>
      <c r="B94" s="477"/>
      <c r="C94" s="477"/>
      <c r="D94" s="478"/>
      <c r="E94" s="170" t="s">
        <v>37</v>
      </c>
      <c r="F94" s="107" t="s">
        <v>75</v>
      </c>
      <c r="G94" s="111">
        <v>7</v>
      </c>
      <c r="H94" s="111">
        <v>5</v>
      </c>
      <c r="I94" s="111">
        <v>41</v>
      </c>
      <c r="J94" s="111">
        <v>239</v>
      </c>
      <c r="K94" s="111">
        <v>119.9</v>
      </c>
      <c r="L94" s="111">
        <v>78.099999999999994</v>
      </c>
      <c r="M94" s="111">
        <v>2.08</v>
      </c>
      <c r="N94" s="111">
        <v>0.2</v>
      </c>
      <c r="O94" s="111">
        <v>0.09</v>
      </c>
      <c r="P94" s="112">
        <v>11.3</v>
      </c>
      <c r="Q94" s="77"/>
      <c r="R94" s="77"/>
      <c r="S94" s="77"/>
      <c r="T94" s="77"/>
      <c r="U94" s="74"/>
      <c r="V94" s="128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ht="15" customHeight="1">
      <c r="A95" s="340">
        <v>285</v>
      </c>
      <c r="B95" s="334" t="s">
        <v>21</v>
      </c>
      <c r="C95" s="335"/>
      <c r="D95" s="336"/>
      <c r="E95" s="16" t="s">
        <v>36</v>
      </c>
      <c r="F95" s="23">
        <v>200</v>
      </c>
      <c r="G95" s="23">
        <v>0.1</v>
      </c>
      <c r="H95" s="23">
        <v>0</v>
      </c>
      <c r="I95" s="23">
        <v>9.3000000000000007</v>
      </c>
      <c r="J95" s="23">
        <v>37</v>
      </c>
      <c r="K95" s="23">
        <v>2.73</v>
      </c>
      <c r="L95" s="23">
        <v>0.73</v>
      </c>
      <c r="M95" s="23">
        <v>0.06</v>
      </c>
      <c r="N95" s="23">
        <v>0</v>
      </c>
      <c r="O95" s="23">
        <v>0</v>
      </c>
      <c r="P95" s="4">
        <v>1.1200000000000001</v>
      </c>
      <c r="Q95" s="77"/>
      <c r="R95" s="77"/>
      <c r="S95" s="77"/>
      <c r="T95" s="77"/>
      <c r="U95" s="74"/>
      <c r="V95" s="128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ht="15.75" thickBot="1">
      <c r="A96" s="350"/>
      <c r="B96" s="66"/>
      <c r="C96" s="64"/>
      <c r="D96" s="65"/>
      <c r="E96" s="17" t="s">
        <v>37</v>
      </c>
      <c r="F96" s="5">
        <v>200</v>
      </c>
      <c r="G96" s="5">
        <v>0.1</v>
      </c>
      <c r="H96" s="5">
        <v>0</v>
      </c>
      <c r="I96" s="5">
        <v>9.3000000000000007</v>
      </c>
      <c r="J96" s="5">
        <v>37</v>
      </c>
      <c r="K96" s="5">
        <v>2.73</v>
      </c>
      <c r="L96" s="5">
        <v>0.73</v>
      </c>
      <c r="M96" s="5">
        <v>0.06</v>
      </c>
      <c r="N96" s="5">
        <v>0</v>
      </c>
      <c r="O96" s="5">
        <v>0</v>
      </c>
      <c r="P96" s="6">
        <v>1.1200000000000001</v>
      </c>
    </row>
    <row r="97" spans="1:16">
      <c r="A97" s="386">
        <v>420.06</v>
      </c>
      <c r="B97" s="63" t="s">
        <v>22</v>
      </c>
      <c r="C97" s="63"/>
      <c r="D97" s="61"/>
      <c r="E97" s="169" t="s">
        <v>36</v>
      </c>
      <c r="F97" s="30">
        <v>40</v>
      </c>
      <c r="G97" s="87">
        <v>3.2</v>
      </c>
      <c r="H97" s="87">
        <v>0.4</v>
      </c>
      <c r="I97" s="87">
        <v>22</v>
      </c>
      <c r="J97" s="87">
        <v>104</v>
      </c>
      <c r="K97" s="87">
        <v>8</v>
      </c>
      <c r="L97" s="87">
        <v>5.6</v>
      </c>
      <c r="M97" s="87">
        <v>1</v>
      </c>
      <c r="N97" s="87">
        <v>0.14000000000000001</v>
      </c>
      <c r="O97" s="87">
        <v>0.08</v>
      </c>
      <c r="P97" s="88">
        <v>0</v>
      </c>
    </row>
    <row r="98" spans="1:16" ht="15" customHeight="1">
      <c r="A98" s="465"/>
      <c r="B98" s="77"/>
      <c r="C98" s="77"/>
      <c r="D98" s="75"/>
      <c r="E98" s="172" t="s">
        <v>37</v>
      </c>
      <c r="F98" s="132">
        <v>50</v>
      </c>
      <c r="G98" s="115">
        <v>4</v>
      </c>
      <c r="H98" s="115">
        <v>0.5</v>
      </c>
      <c r="I98" s="115">
        <v>27.5</v>
      </c>
      <c r="J98" s="115">
        <v>130</v>
      </c>
      <c r="K98" s="115">
        <v>10</v>
      </c>
      <c r="L98" s="115">
        <v>7</v>
      </c>
      <c r="M98" s="115">
        <v>1.25</v>
      </c>
      <c r="N98" s="115">
        <v>0.17</v>
      </c>
      <c r="O98" s="115">
        <v>0.1</v>
      </c>
      <c r="P98" s="140">
        <v>0</v>
      </c>
    </row>
    <row r="99" spans="1:16" ht="15" customHeight="1">
      <c r="A99" s="302">
        <v>38.590000000000003</v>
      </c>
      <c r="B99" s="294" t="s">
        <v>77</v>
      </c>
      <c r="C99" s="295"/>
      <c r="D99" s="296"/>
      <c r="E99" s="143" t="s">
        <v>36</v>
      </c>
      <c r="F99" s="142">
        <v>200</v>
      </c>
      <c r="G99" s="142">
        <v>0.8</v>
      </c>
      <c r="H99" s="142">
        <v>0.8</v>
      </c>
      <c r="I99" s="142">
        <v>19.600000000000001</v>
      </c>
      <c r="J99" s="142">
        <v>94</v>
      </c>
      <c r="K99" s="142">
        <v>32</v>
      </c>
      <c r="L99" s="142">
        <v>18</v>
      </c>
      <c r="M99" s="142">
        <v>6.4</v>
      </c>
      <c r="N99" s="142">
        <v>0.06</v>
      </c>
      <c r="O99" s="142">
        <v>0.04</v>
      </c>
      <c r="P99" s="142">
        <v>20</v>
      </c>
    </row>
    <row r="100" spans="1:16" ht="15" customHeight="1" thickBot="1">
      <c r="A100" s="303"/>
      <c r="B100" s="297"/>
      <c r="C100" s="298"/>
      <c r="D100" s="299"/>
      <c r="E100" s="143" t="s">
        <v>37</v>
      </c>
      <c r="F100" s="142">
        <v>200</v>
      </c>
      <c r="G100" s="142">
        <v>0.8</v>
      </c>
      <c r="H100" s="142">
        <v>0.8</v>
      </c>
      <c r="I100" s="142">
        <v>19.600000000000001</v>
      </c>
      <c r="J100" s="142">
        <v>94</v>
      </c>
      <c r="K100" s="142">
        <v>32</v>
      </c>
      <c r="L100" s="142">
        <v>18</v>
      </c>
      <c r="M100" s="142">
        <v>6.4</v>
      </c>
      <c r="N100" s="142">
        <v>0.06</v>
      </c>
      <c r="O100" s="142">
        <v>0.04</v>
      </c>
      <c r="P100" s="142">
        <v>20</v>
      </c>
    </row>
    <row r="101" spans="1:16" ht="15" customHeight="1">
      <c r="A101" s="466" t="s">
        <v>24</v>
      </c>
      <c r="B101" s="389"/>
      <c r="C101" s="389"/>
      <c r="D101" s="390"/>
      <c r="E101" s="165" t="s">
        <v>36</v>
      </c>
      <c r="F101" s="29">
        <v>694</v>
      </c>
      <c r="G101" s="29">
        <f>G91+G95+G97</f>
        <v>13.27</v>
      </c>
      <c r="H101" s="29">
        <f t="shared" ref="H101:O101" si="4">H91+H93+H95+H97</f>
        <v>15.3</v>
      </c>
      <c r="I101" s="29">
        <f t="shared" si="4"/>
        <v>60.17</v>
      </c>
      <c r="J101" s="29">
        <f t="shared" si="4"/>
        <v>502.53</v>
      </c>
      <c r="K101" s="29">
        <f t="shared" si="4"/>
        <v>130.53000000000003</v>
      </c>
      <c r="L101" s="29">
        <f t="shared" si="4"/>
        <v>81.8</v>
      </c>
      <c r="M101" s="29">
        <f t="shared" si="4"/>
        <v>4.2699999999999996</v>
      </c>
      <c r="N101" s="29">
        <f t="shared" si="4"/>
        <v>0.37</v>
      </c>
      <c r="O101" s="29">
        <f t="shared" si="4"/>
        <v>0.27</v>
      </c>
      <c r="P101" s="166">
        <v>2.19</v>
      </c>
    </row>
    <row r="102" spans="1:16" ht="15.75" thickBot="1">
      <c r="A102" s="467"/>
      <c r="B102" s="392"/>
      <c r="C102" s="392"/>
      <c r="D102" s="393"/>
      <c r="E102" s="167" t="s">
        <v>37</v>
      </c>
      <c r="F102" s="39">
        <v>775</v>
      </c>
      <c r="G102" s="39">
        <f>G92+G94+G98</f>
        <v>22.96</v>
      </c>
      <c r="H102" s="39">
        <f>H92+H94+H98</f>
        <v>19.78</v>
      </c>
      <c r="I102" s="39">
        <f>I92+I94+I96+I98</f>
        <v>88.36</v>
      </c>
      <c r="J102" s="39">
        <f>J92+J94+J96+J98</f>
        <v>625.04</v>
      </c>
      <c r="K102" s="39">
        <f>K98</f>
        <v>10</v>
      </c>
      <c r="L102" s="39">
        <f>L92+L94+L96+L98</f>
        <v>106.07</v>
      </c>
      <c r="M102" s="39">
        <f>M92+M94+M96+M98</f>
        <v>5.37</v>
      </c>
      <c r="N102" s="39">
        <f>N92+N94+N96+N98</f>
        <v>0.46000000000000008</v>
      </c>
      <c r="O102" s="39">
        <f>O92+O94+O96+O98</f>
        <v>0.33</v>
      </c>
      <c r="P102" s="168">
        <v>2.63</v>
      </c>
    </row>
    <row r="103" spans="1:16" ht="15.75" thickBot="1">
      <c r="A103" s="445" t="s">
        <v>25</v>
      </c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7"/>
    </row>
    <row r="104" spans="1:16" ht="15.75" thickBot="1">
      <c r="A104" s="69">
        <v>33</v>
      </c>
      <c r="B104" s="145" t="s">
        <v>97</v>
      </c>
      <c r="C104" s="146"/>
      <c r="D104" s="147"/>
      <c r="E104" s="16" t="s">
        <v>36</v>
      </c>
      <c r="F104" s="160">
        <v>80</v>
      </c>
      <c r="G104" s="25">
        <v>0.8</v>
      </c>
      <c r="H104" s="25">
        <v>4</v>
      </c>
      <c r="I104" s="25">
        <v>8.3000000000000007</v>
      </c>
      <c r="J104" s="25">
        <v>72</v>
      </c>
      <c r="K104" s="25">
        <v>20.83</v>
      </c>
      <c r="L104" s="25">
        <v>12.23</v>
      </c>
      <c r="M104" s="25">
        <v>1.1299999999999999</v>
      </c>
      <c r="N104" s="25">
        <v>0.01</v>
      </c>
      <c r="O104" s="25">
        <v>0.02</v>
      </c>
      <c r="P104" s="26">
        <v>3.14</v>
      </c>
    </row>
    <row r="105" spans="1:16" ht="15.75" thickBot="1">
      <c r="A105" s="70"/>
      <c r="B105" s="148"/>
      <c r="C105" s="149"/>
      <c r="D105" s="150"/>
      <c r="E105" s="17" t="s">
        <v>37</v>
      </c>
      <c r="F105" s="160">
        <v>100</v>
      </c>
      <c r="G105" s="25">
        <v>1</v>
      </c>
      <c r="H105" s="25">
        <v>5.0999999999999996</v>
      </c>
      <c r="I105" s="25">
        <v>10.4</v>
      </c>
      <c r="J105" s="25">
        <v>90</v>
      </c>
      <c r="K105" s="25">
        <v>26.03</v>
      </c>
      <c r="L105" s="25">
        <v>15.29</v>
      </c>
      <c r="M105" s="25">
        <v>1.41</v>
      </c>
      <c r="N105" s="25">
        <v>0.02</v>
      </c>
      <c r="O105" s="25">
        <v>0.03</v>
      </c>
      <c r="P105" s="26">
        <v>3.92</v>
      </c>
    </row>
    <row r="106" spans="1:16">
      <c r="A106" s="468">
        <v>50.13</v>
      </c>
      <c r="B106" s="453" t="s">
        <v>51</v>
      </c>
      <c r="C106" s="454"/>
      <c r="D106" s="455"/>
      <c r="E106" s="16" t="s">
        <v>36</v>
      </c>
      <c r="F106" s="106">
        <v>200</v>
      </c>
      <c r="G106" s="152">
        <v>2.08</v>
      </c>
      <c r="H106" s="152">
        <v>3.44</v>
      </c>
      <c r="I106" s="152">
        <v>9.2799999999999994</v>
      </c>
      <c r="J106" s="152">
        <v>76.8</v>
      </c>
      <c r="K106" s="152">
        <v>9.2899999999999991</v>
      </c>
      <c r="L106" s="152">
        <v>5.74</v>
      </c>
      <c r="M106" s="152">
        <v>0.33</v>
      </c>
      <c r="N106" s="152">
        <v>0.01</v>
      </c>
      <c r="O106" s="152">
        <v>0.02</v>
      </c>
      <c r="P106" s="153">
        <v>0.48</v>
      </c>
    </row>
    <row r="107" spans="1:16" ht="15" customHeight="1" thickBot="1">
      <c r="A107" s="469"/>
      <c r="B107" s="476"/>
      <c r="C107" s="477"/>
      <c r="D107" s="478"/>
      <c r="E107" s="17" t="s">
        <v>37</v>
      </c>
      <c r="F107" s="107">
        <v>250</v>
      </c>
      <c r="G107" s="155">
        <v>2.6</v>
      </c>
      <c r="H107" s="155">
        <v>4.3</v>
      </c>
      <c r="I107" s="155">
        <v>11.6</v>
      </c>
      <c r="J107" s="155">
        <v>96</v>
      </c>
      <c r="K107" s="155">
        <v>11.61</v>
      </c>
      <c r="L107" s="155">
        <v>7.18</v>
      </c>
      <c r="M107" s="155">
        <v>0.41</v>
      </c>
      <c r="N107" s="155">
        <v>0.02</v>
      </c>
      <c r="O107" s="155">
        <v>0.03</v>
      </c>
      <c r="P107" s="156">
        <v>0.6</v>
      </c>
    </row>
    <row r="108" spans="1:16" ht="15" customHeight="1">
      <c r="A108" s="479">
        <v>92</v>
      </c>
      <c r="B108" s="481" t="s">
        <v>98</v>
      </c>
      <c r="C108" s="482"/>
      <c r="D108" s="448"/>
      <c r="E108" s="16" t="s">
        <v>36</v>
      </c>
      <c r="F108" s="108" t="s">
        <v>99</v>
      </c>
      <c r="G108" s="157">
        <v>16.989999999999998</v>
      </c>
      <c r="H108" s="157">
        <v>21</v>
      </c>
      <c r="I108" s="157">
        <v>4.5</v>
      </c>
      <c r="J108" s="157">
        <v>274.5</v>
      </c>
      <c r="K108" s="157">
        <v>25.7</v>
      </c>
      <c r="L108" s="157">
        <v>22.6</v>
      </c>
      <c r="M108" s="157">
        <v>2.54</v>
      </c>
      <c r="N108" s="157">
        <v>0.14499999999999999</v>
      </c>
      <c r="O108" s="157">
        <v>0.12</v>
      </c>
      <c r="P108" s="158">
        <v>0.23</v>
      </c>
    </row>
    <row r="109" spans="1:16" ht="15" customHeight="1" thickBot="1">
      <c r="A109" s="480"/>
      <c r="B109" s="483"/>
      <c r="C109" s="484"/>
      <c r="D109" s="485"/>
      <c r="E109" s="17" t="s">
        <v>37</v>
      </c>
      <c r="F109" s="102" t="s">
        <v>100</v>
      </c>
      <c r="G109" s="50">
        <v>22.5</v>
      </c>
      <c r="H109" s="50">
        <v>28</v>
      </c>
      <c r="I109" s="50">
        <v>6</v>
      </c>
      <c r="J109" s="50">
        <v>366</v>
      </c>
      <c r="K109" s="50">
        <v>34.28</v>
      </c>
      <c r="L109" s="50">
        <v>30.21</v>
      </c>
      <c r="M109" s="50">
        <v>3.39</v>
      </c>
      <c r="N109" s="50">
        <v>0.06</v>
      </c>
      <c r="O109" s="50">
        <v>0.16</v>
      </c>
      <c r="P109" s="51">
        <v>0.31</v>
      </c>
    </row>
    <row r="110" spans="1:16" ht="15" customHeight="1">
      <c r="A110" s="486" t="s">
        <v>79</v>
      </c>
      <c r="B110" s="487" t="s">
        <v>43</v>
      </c>
      <c r="C110" s="488"/>
      <c r="D110" s="488"/>
      <c r="E110" s="60" t="s">
        <v>36</v>
      </c>
      <c r="F110" s="161">
        <v>150</v>
      </c>
      <c r="G110" s="78">
        <v>3.79</v>
      </c>
      <c r="H110" s="78">
        <v>8.5399999999999991</v>
      </c>
      <c r="I110" s="78">
        <v>38.96</v>
      </c>
      <c r="J110" s="78">
        <v>229.89</v>
      </c>
      <c r="K110" s="78">
        <v>11.71</v>
      </c>
      <c r="L110" s="78">
        <v>26.58</v>
      </c>
      <c r="M110" s="78">
        <v>0.59</v>
      </c>
      <c r="N110" s="78">
        <v>0.04</v>
      </c>
      <c r="O110" s="78">
        <v>0.04</v>
      </c>
      <c r="P110" s="79">
        <v>0</v>
      </c>
    </row>
    <row r="111" spans="1:16" ht="15" customHeight="1" thickBot="1">
      <c r="A111" s="486"/>
      <c r="B111" s="489"/>
      <c r="C111" s="490"/>
      <c r="D111" s="490"/>
      <c r="E111" s="159" t="s">
        <v>37</v>
      </c>
      <c r="F111" s="162">
        <v>180</v>
      </c>
      <c r="G111" s="84">
        <v>4.55</v>
      </c>
      <c r="H111" s="84">
        <v>7.88</v>
      </c>
      <c r="I111" s="84">
        <v>48.75</v>
      </c>
      <c r="J111" s="84">
        <v>275.89</v>
      </c>
      <c r="K111" s="84">
        <v>14.05</v>
      </c>
      <c r="L111" s="84">
        <v>31.9</v>
      </c>
      <c r="M111" s="84">
        <v>0.7</v>
      </c>
      <c r="N111" s="84">
        <v>0.05</v>
      </c>
      <c r="O111" s="84">
        <v>0.05</v>
      </c>
      <c r="P111" s="85">
        <v>0</v>
      </c>
    </row>
    <row r="112" spans="1:16" ht="15" customHeight="1">
      <c r="A112" s="183">
        <v>294</v>
      </c>
      <c r="B112" s="62" t="s">
        <v>85</v>
      </c>
      <c r="C112" s="63"/>
      <c r="D112" s="61"/>
      <c r="E112" s="60" t="s">
        <v>36</v>
      </c>
      <c r="F112" s="173">
        <v>200</v>
      </c>
      <c r="G112" s="174">
        <v>0.5</v>
      </c>
      <c r="H112" s="174">
        <v>0.1</v>
      </c>
      <c r="I112" s="174">
        <v>31.2</v>
      </c>
      <c r="J112" s="174">
        <v>121</v>
      </c>
      <c r="K112" s="174">
        <v>14.62</v>
      </c>
      <c r="L112" s="174">
        <v>8.5</v>
      </c>
      <c r="M112" s="174">
        <v>0.92</v>
      </c>
      <c r="N112" s="174">
        <v>7.0000000000000007E-2</v>
      </c>
      <c r="O112" s="174">
        <v>0.21</v>
      </c>
      <c r="P112" s="175">
        <v>0.28999999999999998</v>
      </c>
    </row>
    <row r="113" spans="1:16" ht="15.75" thickBot="1">
      <c r="A113" s="70"/>
      <c r="B113" s="66"/>
      <c r="C113" s="64"/>
      <c r="D113" s="65"/>
      <c r="E113" s="159" t="s">
        <v>37</v>
      </c>
      <c r="F113" s="102">
        <v>200</v>
      </c>
      <c r="G113" s="176">
        <v>0.5</v>
      </c>
      <c r="H113" s="176">
        <v>0.1</v>
      </c>
      <c r="I113" s="176">
        <v>31.2</v>
      </c>
      <c r="J113" s="176">
        <v>121</v>
      </c>
      <c r="K113" s="176">
        <v>14.62</v>
      </c>
      <c r="L113" s="176">
        <v>8.5</v>
      </c>
      <c r="M113" s="176">
        <v>0.92</v>
      </c>
      <c r="N113" s="176">
        <v>7.0000000000000007E-2</v>
      </c>
      <c r="O113" s="176">
        <v>0.21</v>
      </c>
      <c r="P113" s="177">
        <v>0.28999999999999998</v>
      </c>
    </row>
    <row r="114" spans="1:16">
      <c r="A114" s="69">
        <v>420.09</v>
      </c>
      <c r="B114" s="62" t="s">
        <v>31</v>
      </c>
      <c r="C114" s="63"/>
      <c r="D114" s="61"/>
      <c r="E114" s="16" t="s">
        <v>36</v>
      </c>
      <c r="F114" s="11">
        <v>25</v>
      </c>
      <c r="G114" s="87">
        <v>2</v>
      </c>
      <c r="H114" s="87">
        <v>0.25</v>
      </c>
      <c r="I114" s="87">
        <v>13.75</v>
      </c>
      <c r="J114" s="87">
        <v>65</v>
      </c>
      <c r="K114" s="87">
        <v>5</v>
      </c>
      <c r="L114" s="87">
        <v>3.5</v>
      </c>
      <c r="M114" s="87">
        <v>0.63</v>
      </c>
      <c r="N114" s="87">
        <v>0.09</v>
      </c>
      <c r="O114" s="87">
        <v>0.05</v>
      </c>
      <c r="P114" s="88">
        <v>0</v>
      </c>
    </row>
    <row r="115" spans="1:16" ht="15.75" thickBot="1">
      <c r="A115" s="70"/>
      <c r="B115" s="66"/>
      <c r="C115" s="64"/>
      <c r="D115" s="65"/>
      <c r="E115" s="17" t="s">
        <v>37</v>
      </c>
      <c r="F115" s="24">
        <v>25</v>
      </c>
      <c r="G115" s="89">
        <v>2</v>
      </c>
      <c r="H115" s="89">
        <v>0.25</v>
      </c>
      <c r="I115" s="89">
        <v>13.75</v>
      </c>
      <c r="J115" s="89">
        <v>65</v>
      </c>
      <c r="K115" s="89">
        <v>5</v>
      </c>
      <c r="L115" s="89">
        <v>3.5</v>
      </c>
      <c r="M115" s="89">
        <v>0.63</v>
      </c>
      <c r="N115" s="89">
        <v>0.09</v>
      </c>
      <c r="O115" s="89">
        <v>0.05</v>
      </c>
      <c r="P115" s="90">
        <v>0</v>
      </c>
    </row>
    <row r="116" spans="1:16">
      <c r="A116" s="69">
        <v>421.11</v>
      </c>
      <c r="B116" s="62" t="s">
        <v>32</v>
      </c>
      <c r="C116" s="63"/>
      <c r="D116" s="61"/>
      <c r="E116" s="47" t="s">
        <v>36</v>
      </c>
      <c r="F116" s="11">
        <v>25</v>
      </c>
      <c r="G116" s="87">
        <v>2</v>
      </c>
      <c r="H116" s="87">
        <v>0.25</v>
      </c>
      <c r="I116" s="87">
        <v>11.5</v>
      </c>
      <c r="J116" s="87">
        <v>55</v>
      </c>
      <c r="K116" s="87">
        <v>7.37</v>
      </c>
      <c r="L116" s="87">
        <v>10.5</v>
      </c>
      <c r="M116" s="87">
        <v>0.75</v>
      </c>
      <c r="N116" s="87">
        <v>0.1</v>
      </c>
      <c r="O116" s="87">
        <v>0.05</v>
      </c>
      <c r="P116" s="88">
        <v>0</v>
      </c>
    </row>
    <row r="117" spans="1:16" ht="15.75" thickBot="1">
      <c r="A117" s="70"/>
      <c r="B117" s="66"/>
      <c r="C117" s="64"/>
      <c r="D117" s="65"/>
      <c r="E117" s="48" t="s">
        <v>37</v>
      </c>
      <c r="F117" s="24">
        <v>25</v>
      </c>
      <c r="G117" s="89">
        <v>2</v>
      </c>
      <c r="H117" s="89">
        <v>0.25</v>
      </c>
      <c r="I117" s="89">
        <v>11.5</v>
      </c>
      <c r="J117" s="89">
        <v>55</v>
      </c>
      <c r="K117" s="89">
        <v>7.37</v>
      </c>
      <c r="L117" s="89">
        <v>10.5</v>
      </c>
      <c r="M117" s="89">
        <v>0.75</v>
      </c>
      <c r="N117" s="89">
        <v>0.1</v>
      </c>
      <c r="O117" s="89">
        <v>0.05</v>
      </c>
      <c r="P117" s="90">
        <v>0</v>
      </c>
    </row>
    <row r="118" spans="1:16">
      <c r="A118" s="466" t="s">
        <v>33</v>
      </c>
      <c r="B118" s="389"/>
      <c r="C118" s="389"/>
      <c r="D118" s="390"/>
      <c r="E118" s="47" t="s">
        <v>36</v>
      </c>
      <c r="F118" s="133">
        <v>780</v>
      </c>
      <c r="G118" s="179">
        <f>G104+G106+G108+G110+G112+G116</f>
        <v>26.159999999999997</v>
      </c>
      <c r="H118" s="179">
        <f>H104+H106+H108+H112+H114+H116</f>
        <v>29.04</v>
      </c>
      <c r="I118" s="179">
        <f>I106+I110+I112+I114+I116</f>
        <v>104.69</v>
      </c>
      <c r="J118" s="179">
        <f>J104+J106+J108+J110+J112+J114+J116</f>
        <v>894.19</v>
      </c>
      <c r="K118" s="179">
        <f>K104+K116</f>
        <v>28.2</v>
      </c>
      <c r="L118" s="179">
        <f>L104+L108+L116</f>
        <v>45.33</v>
      </c>
      <c r="M118" s="179">
        <f>M104+M114+M116</f>
        <v>2.5099999999999998</v>
      </c>
      <c r="N118" s="179">
        <f>N104+N106+N108+N110+N114+N116</f>
        <v>0.39500000000000002</v>
      </c>
      <c r="O118" s="179">
        <f>O104+O108+O112+O114+O116</f>
        <v>0.44999999999999996</v>
      </c>
      <c r="P118" s="180">
        <f>P104+P106+P108+P110+P112+P116</f>
        <v>4.1399999999999997</v>
      </c>
    </row>
    <row r="119" spans="1:16" ht="15.75" thickBot="1">
      <c r="A119" s="467"/>
      <c r="B119" s="392"/>
      <c r="C119" s="392"/>
      <c r="D119" s="393"/>
      <c r="E119" s="48" t="s">
        <v>37</v>
      </c>
      <c r="F119" s="223">
        <v>900</v>
      </c>
      <c r="G119" s="223">
        <f>G105+G107+G109+G111+G115+G117</f>
        <v>34.650000000000006</v>
      </c>
      <c r="H119" s="223">
        <f>H105+H107+H109+H111+H117</f>
        <v>45.53</v>
      </c>
      <c r="I119" s="223">
        <f>I105+I107+I109+I111+I113+I115+I117</f>
        <v>133.19999999999999</v>
      </c>
      <c r="J119" s="223">
        <f>J105+J107+J109+J111+J113+J115+J117</f>
        <v>1068.8899999999999</v>
      </c>
      <c r="K119" s="223">
        <f>K105+K117</f>
        <v>33.4</v>
      </c>
      <c r="L119" s="223">
        <f>L105+L111+L113+L115+L117</f>
        <v>69.69</v>
      </c>
      <c r="M119" s="223">
        <f>M105+M111+M113+M117</f>
        <v>3.78</v>
      </c>
      <c r="N119" s="223">
        <f>N105+N107+N109+N111+N113+N115+N117</f>
        <v>0.41000000000000003</v>
      </c>
      <c r="O119" s="223">
        <f>O105+O107+O109+O111+O113+O115+O117</f>
        <v>0.58000000000000007</v>
      </c>
      <c r="P119" s="230">
        <f>P105+P107+P109+P111+P113+P115+P117</f>
        <v>5.1199999999999992</v>
      </c>
    </row>
    <row r="120" spans="1:16">
      <c r="A120" s="466" t="s">
        <v>34</v>
      </c>
      <c r="B120" s="389"/>
      <c r="C120" s="389"/>
      <c r="D120" s="390"/>
      <c r="E120" s="47" t="s">
        <v>36</v>
      </c>
      <c r="F120" s="179">
        <f>F101+F118</f>
        <v>1474</v>
      </c>
      <c r="G120" s="179">
        <f>G101+G118</f>
        <v>39.429999999999993</v>
      </c>
      <c r="H120" s="179">
        <f>H101+H118</f>
        <v>44.34</v>
      </c>
      <c r="I120" s="179">
        <f>I101+I118</f>
        <v>164.86</v>
      </c>
      <c r="J120" s="179">
        <f>J101+J118</f>
        <v>1396.72</v>
      </c>
      <c r="K120" s="179">
        <f>K118</f>
        <v>28.2</v>
      </c>
      <c r="L120" s="179">
        <f t="shared" ref="L120:P121" si="5">L101+L118</f>
        <v>127.13</v>
      </c>
      <c r="M120" s="179">
        <f t="shared" si="5"/>
        <v>6.7799999999999994</v>
      </c>
      <c r="N120" s="179">
        <f t="shared" si="5"/>
        <v>0.76500000000000001</v>
      </c>
      <c r="O120" s="179">
        <f t="shared" si="5"/>
        <v>0.72</v>
      </c>
      <c r="P120" s="180">
        <f t="shared" si="5"/>
        <v>6.33</v>
      </c>
    </row>
    <row r="121" spans="1:16" ht="15.75" thickBot="1">
      <c r="A121" s="467"/>
      <c r="B121" s="392"/>
      <c r="C121" s="392"/>
      <c r="D121" s="393"/>
      <c r="E121" s="48" t="s">
        <v>37</v>
      </c>
      <c r="F121" s="181">
        <f>F102+F119</f>
        <v>1675</v>
      </c>
      <c r="G121" s="181">
        <f>G119</f>
        <v>34.650000000000006</v>
      </c>
      <c r="H121" s="181">
        <f>H119</f>
        <v>45.53</v>
      </c>
      <c r="I121" s="181">
        <f>I102+I119</f>
        <v>221.56</v>
      </c>
      <c r="J121" s="181">
        <f>J102+J119</f>
        <v>1693.9299999999998</v>
      </c>
      <c r="K121" s="181">
        <f>K102+K119</f>
        <v>43.4</v>
      </c>
      <c r="L121" s="181">
        <f t="shared" si="5"/>
        <v>175.76</v>
      </c>
      <c r="M121" s="181">
        <f t="shared" si="5"/>
        <v>9.15</v>
      </c>
      <c r="N121" s="181">
        <f t="shared" si="5"/>
        <v>0.87000000000000011</v>
      </c>
      <c r="O121" s="181">
        <f t="shared" si="5"/>
        <v>0.91000000000000014</v>
      </c>
      <c r="P121" s="182">
        <f t="shared" si="5"/>
        <v>7.7499999999999991</v>
      </c>
    </row>
    <row r="122" spans="1:16">
      <c r="A122" s="415"/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416"/>
      <c r="M122" s="416"/>
      <c r="N122" s="416"/>
      <c r="O122" s="416"/>
      <c r="P122" s="417"/>
    </row>
    <row r="123" spans="1:16">
      <c r="A123" s="415"/>
      <c r="B123" s="418"/>
      <c r="C123" s="418"/>
      <c r="D123" s="418"/>
      <c r="E123" s="418"/>
      <c r="F123" s="418"/>
      <c r="G123" s="418"/>
      <c r="H123" s="418"/>
      <c r="I123" s="418"/>
      <c r="J123" s="418"/>
      <c r="K123" s="418"/>
      <c r="L123" s="418"/>
      <c r="M123" s="418"/>
      <c r="N123" s="418"/>
      <c r="O123" s="418"/>
      <c r="P123" s="417"/>
    </row>
    <row r="124" spans="1:16">
      <c r="A124" s="415"/>
      <c r="B124" s="418"/>
      <c r="C124" s="418"/>
      <c r="D124" s="418"/>
      <c r="E124" s="418"/>
      <c r="F124" s="418"/>
      <c r="G124" s="418"/>
      <c r="H124" s="418"/>
      <c r="I124" s="418"/>
      <c r="J124" s="418"/>
      <c r="K124" s="418"/>
      <c r="L124" s="418"/>
      <c r="M124" s="418"/>
      <c r="N124" s="418"/>
      <c r="O124" s="418"/>
      <c r="P124" s="417"/>
    </row>
    <row r="125" spans="1:16">
      <c r="A125" s="415"/>
      <c r="B125" s="418"/>
      <c r="C125" s="418"/>
      <c r="D125" s="418"/>
      <c r="E125" s="418"/>
      <c r="F125" s="418"/>
      <c r="G125" s="418"/>
      <c r="H125" s="418"/>
      <c r="I125" s="418"/>
      <c r="J125" s="418"/>
      <c r="K125" s="418"/>
      <c r="L125" s="418"/>
      <c r="M125" s="418"/>
      <c r="N125" s="418"/>
      <c r="O125" s="418"/>
      <c r="P125" s="417"/>
    </row>
    <row r="126" spans="1:16">
      <c r="A126" s="415"/>
      <c r="B126" s="418"/>
      <c r="C126" s="418"/>
      <c r="D126" s="418"/>
      <c r="E126" s="418"/>
      <c r="F126" s="418"/>
      <c r="G126" s="418"/>
      <c r="H126" s="418"/>
      <c r="I126" s="418"/>
      <c r="J126" s="418"/>
      <c r="K126" s="418"/>
      <c r="L126" s="418"/>
      <c r="M126" s="418"/>
      <c r="N126" s="418"/>
      <c r="O126" s="418"/>
      <c r="P126" s="417"/>
    </row>
    <row r="127" spans="1:16">
      <c r="A127" s="415"/>
      <c r="B127" s="418"/>
      <c r="C127" s="418"/>
      <c r="D127" s="418"/>
      <c r="E127" s="418"/>
      <c r="F127" s="418"/>
      <c r="G127" s="418"/>
      <c r="H127" s="418"/>
      <c r="I127" s="418"/>
      <c r="J127" s="418"/>
      <c r="K127" s="418"/>
      <c r="L127" s="418"/>
      <c r="M127" s="418"/>
      <c r="N127" s="418"/>
      <c r="O127" s="418"/>
      <c r="P127" s="417"/>
    </row>
    <row r="128" spans="1:16">
      <c r="A128" s="415"/>
      <c r="B128" s="418"/>
      <c r="C128" s="418"/>
      <c r="D128" s="418"/>
      <c r="E128" s="418"/>
      <c r="F128" s="418"/>
      <c r="G128" s="418"/>
      <c r="H128" s="418"/>
      <c r="I128" s="418"/>
      <c r="J128" s="418"/>
      <c r="K128" s="418"/>
      <c r="L128" s="418"/>
      <c r="M128" s="418"/>
      <c r="N128" s="418"/>
      <c r="O128" s="418"/>
      <c r="P128" s="417"/>
    </row>
    <row r="129" spans="1:16">
      <c r="A129" s="419"/>
      <c r="B129" s="420"/>
      <c r="C129" s="420"/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0"/>
      <c r="O129" s="420"/>
      <c r="P129" s="421"/>
    </row>
    <row r="130" spans="1:16">
      <c r="A130" s="43" t="s">
        <v>52</v>
      </c>
      <c r="B130" s="43"/>
      <c r="C130" s="43"/>
      <c r="D130" s="43"/>
      <c r="E130" s="430" t="s">
        <v>93</v>
      </c>
      <c r="F130" s="431"/>
      <c r="G130" s="431"/>
      <c r="H130" s="431"/>
      <c r="I130" s="431"/>
      <c r="J130" s="431"/>
      <c r="K130" s="431"/>
      <c r="L130" s="431"/>
      <c r="M130" s="431"/>
      <c r="N130" s="431"/>
      <c r="O130" s="432"/>
    </row>
    <row r="131" spans="1:16" ht="15.75" thickBot="1">
      <c r="A131" s="43" t="s">
        <v>1</v>
      </c>
      <c r="B131" s="43"/>
      <c r="C131" s="43"/>
      <c r="D131" s="43"/>
      <c r="E131" s="428" t="s">
        <v>88</v>
      </c>
      <c r="F131" s="428"/>
      <c r="G131" s="428"/>
      <c r="H131" s="428"/>
      <c r="I131" s="428"/>
      <c r="J131" s="428"/>
      <c r="K131" s="428"/>
      <c r="L131" s="428"/>
      <c r="M131" s="428"/>
      <c r="N131" s="428"/>
      <c r="O131" s="429"/>
    </row>
    <row r="132" spans="1:16">
      <c r="A132" s="394" t="s">
        <v>2</v>
      </c>
      <c r="B132" s="396" t="s">
        <v>3</v>
      </c>
      <c r="C132" s="397"/>
      <c r="D132" s="398"/>
      <c r="E132" s="40"/>
      <c r="F132" s="7" t="s">
        <v>4</v>
      </c>
      <c r="G132" s="7" t="s">
        <v>5</v>
      </c>
      <c r="H132" s="7"/>
      <c r="I132" s="7"/>
      <c r="J132" s="179" t="s">
        <v>6</v>
      </c>
      <c r="K132" s="7" t="s">
        <v>7</v>
      </c>
      <c r="L132" s="7"/>
      <c r="M132" s="7"/>
      <c r="N132" s="7" t="s">
        <v>8</v>
      </c>
      <c r="O132" s="7"/>
      <c r="P132" s="8"/>
    </row>
    <row r="133" spans="1:16" ht="17.25" customHeight="1" thickBot="1">
      <c r="A133" s="395"/>
      <c r="B133" s="399"/>
      <c r="C133" s="400"/>
      <c r="D133" s="401"/>
      <c r="E133" s="41" t="s">
        <v>35</v>
      </c>
      <c r="F133" s="9" t="s">
        <v>9</v>
      </c>
      <c r="G133" s="9" t="s">
        <v>10</v>
      </c>
      <c r="H133" s="9" t="s">
        <v>11</v>
      </c>
      <c r="I133" s="9" t="s">
        <v>12</v>
      </c>
      <c r="J133" s="181"/>
      <c r="K133" s="9" t="s">
        <v>40</v>
      </c>
      <c r="L133" s="9" t="s">
        <v>14</v>
      </c>
      <c r="M133" s="9" t="s">
        <v>15</v>
      </c>
      <c r="N133" s="9" t="s">
        <v>16</v>
      </c>
      <c r="O133" s="9" t="s">
        <v>17</v>
      </c>
      <c r="P133" s="10" t="s">
        <v>18</v>
      </c>
    </row>
    <row r="134" spans="1:16">
      <c r="A134" s="459"/>
      <c r="B134" s="460"/>
      <c r="C134" s="460"/>
      <c r="D134" s="460"/>
      <c r="E134" s="460"/>
      <c r="F134" s="460"/>
      <c r="G134" s="460"/>
      <c r="H134" s="460"/>
      <c r="I134" s="460"/>
      <c r="J134" s="460"/>
      <c r="K134" s="460"/>
      <c r="L134" s="460"/>
      <c r="M134" s="460"/>
      <c r="N134" s="460"/>
      <c r="O134" s="460"/>
      <c r="P134" s="461"/>
    </row>
    <row r="135" spans="1:16" ht="15.75" thickBot="1">
      <c r="A135" s="517" t="s">
        <v>19</v>
      </c>
      <c r="B135" s="518"/>
      <c r="C135" s="518"/>
      <c r="D135" s="518"/>
      <c r="E135" s="518"/>
      <c r="F135" s="518"/>
      <c r="G135" s="518"/>
      <c r="H135" s="518"/>
      <c r="I135" s="518"/>
      <c r="J135" s="518"/>
      <c r="K135" s="518"/>
      <c r="L135" s="518"/>
      <c r="M135" s="518"/>
      <c r="N135" s="518"/>
      <c r="O135" s="518"/>
      <c r="P135" s="519"/>
    </row>
    <row r="136" spans="1:16">
      <c r="A136" s="184">
        <v>9.1229999999999993</v>
      </c>
      <c r="B136" s="516" t="s">
        <v>101</v>
      </c>
      <c r="C136" s="514"/>
      <c r="D136" s="515"/>
      <c r="E136" s="169" t="s">
        <v>36</v>
      </c>
      <c r="F136" s="56">
        <v>40</v>
      </c>
      <c r="G136" s="56">
        <v>0.44</v>
      </c>
      <c r="H136" s="56">
        <v>8.0000000000000002E-3</v>
      </c>
      <c r="I136" s="56">
        <v>1.52</v>
      </c>
      <c r="J136" s="56">
        <v>9.6</v>
      </c>
      <c r="K136" s="56">
        <v>5.6</v>
      </c>
      <c r="L136" s="56">
        <v>8</v>
      </c>
      <c r="M136" s="56">
        <v>0.36</v>
      </c>
      <c r="N136" s="56">
        <v>0.02</v>
      </c>
      <c r="O136" s="56">
        <v>10</v>
      </c>
      <c r="P136" s="187">
        <v>40</v>
      </c>
    </row>
    <row r="137" spans="1:16" ht="15.75" thickBot="1">
      <c r="A137" s="186"/>
      <c r="B137" s="66"/>
      <c r="C137" s="64"/>
      <c r="D137" s="64"/>
      <c r="E137" s="170" t="s">
        <v>37</v>
      </c>
      <c r="F137" s="188">
        <v>60</v>
      </c>
      <c r="G137" s="188">
        <v>0.66</v>
      </c>
      <c r="H137" s="188">
        <v>0.12</v>
      </c>
      <c r="I137" s="188">
        <v>2.2799999999999998</v>
      </c>
      <c r="J137" s="188">
        <v>14.4</v>
      </c>
      <c r="K137" s="188">
        <v>8.4</v>
      </c>
      <c r="L137" s="188">
        <v>12</v>
      </c>
      <c r="M137" s="188">
        <v>0.54</v>
      </c>
      <c r="N137" s="188">
        <v>0.04</v>
      </c>
      <c r="O137" s="188">
        <v>15</v>
      </c>
      <c r="P137" s="189">
        <v>60</v>
      </c>
    </row>
    <row r="138" spans="1:16">
      <c r="A138" s="408">
        <v>112</v>
      </c>
      <c r="B138" s="410" t="s">
        <v>67</v>
      </c>
      <c r="C138" s="410"/>
      <c r="D138" s="410"/>
      <c r="E138" s="169" t="s">
        <v>36</v>
      </c>
      <c r="F138" s="106">
        <v>150</v>
      </c>
      <c r="G138" s="56">
        <v>15.6</v>
      </c>
      <c r="H138" s="56">
        <v>15.2</v>
      </c>
      <c r="I138" s="56">
        <v>23.1</v>
      </c>
      <c r="J138" s="56">
        <v>294</v>
      </c>
      <c r="K138" s="56">
        <v>12.24</v>
      </c>
      <c r="L138" s="56">
        <v>32.94</v>
      </c>
      <c r="M138" s="56">
        <v>2.2000000000000002</v>
      </c>
      <c r="N138" s="56">
        <v>0.05</v>
      </c>
      <c r="O138" s="56">
        <v>0.1</v>
      </c>
      <c r="P138" s="187">
        <v>0.39</v>
      </c>
    </row>
    <row r="139" spans="1:16" ht="15" customHeight="1" thickBot="1">
      <c r="A139" s="520"/>
      <c r="B139" s="521"/>
      <c r="C139" s="521"/>
      <c r="D139" s="521"/>
      <c r="E139" s="172" t="s">
        <v>37</v>
      </c>
      <c r="F139" s="197">
        <v>180</v>
      </c>
      <c r="G139" s="197">
        <v>18.72</v>
      </c>
      <c r="H139" s="197">
        <v>18.2</v>
      </c>
      <c r="I139" s="197">
        <v>27.72</v>
      </c>
      <c r="J139" s="197">
        <v>352.8</v>
      </c>
      <c r="K139" s="197">
        <v>14.7</v>
      </c>
      <c r="L139" s="197">
        <v>39.53</v>
      </c>
      <c r="M139" s="197">
        <v>2.6</v>
      </c>
      <c r="N139" s="197">
        <v>0.06</v>
      </c>
      <c r="O139" s="197">
        <v>0.11</v>
      </c>
      <c r="P139" s="198">
        <v>0.47</v>
      </c>
    </row>
    <row r="140" spans="1:16" ht="15" customHeight="1">
      <c r="A140" s="69">
        <v>283</v>
      </c>
      <c r="B140" s="62" t="s">
        <v>47</v>
      </c>
      <c r="C140" s="63"/>
      <c r="D140" s="61"/>
      <c r="E140" s="169" t="s">
        <v>36</v>
      </c>
      <c r="F140" s="108">
        <v>200</v>
      </c>
      <c r="G140" s="108">
        <v>0</v>
      </c>
      <c r="H140" s="108">
        <v>0</v>
      </c>
      <c r="I140" s="108">
        <v>9.08</v>
      </c>
      <c r="J140" s="108">
        <v>39.9</v>
      </c>
      <c r="K140" s="108">
        <v>0.3</v>
      </c>
      <c r="L140" s="108">
        <v>0</v>
      </c>
      <c r="M140" s="108">
        <v>0.03</v>
      </c>
      <c r="N140" s="108">
        <v>0</v>
      </c>
      <c r="O140" s="108">
        <v>0</v>
      </c>
      <c r="P140" s="199">
        <v>0</v>
      </c>
    </row>
    <row r="141" spans="1:16" ht="15.75" thickBot="1">
      <c r="A141" s="183"/>
      <c r="B141" s="76"/>
      <c r="C141" s="77"/>
      <c r="D141" s="75"/>
      <c r="E141" s="172" t="s">
        <v>37</v>
      </c>
      <c r="F141" s="59">
        <v>200</v>
      </c>
      <c r="G141" s="197">
        <v>0</v>
      </c>
      <c r="H141" s="197">
        <v>0</v>
      </c>
      <c r="I141" s="197">
        <v>9.08</v>
      </c>
      <c r="J141" s="197">
        <v>39.9</v>
      </c>
      <c r="K141" s="197">
        <v>0.3</v>
      </c>
      <c r="L141" s="197">
        <v>0</v>
      </c>
      <c r="M141" s="197">
        <v>0.03</v>
      </c>
      <c r="N141" s="197">
        <v>0</v>
      </c>
      <c r="O141" s="197">
        <v>0</v>
      </c>
      <c r="P141" s="198">
        <v>0</v>
      </c>
    </row>
    <row r="142" spans="1:16">
      <c r="A142" s="287">
        <v>420.06</v>
      </c>
      <c r="B142" s="62" t="s">
        <v>22</v>
      </c>
      <c r="C142" s="63"/>
      <c r="D142" s="61"/>
      <c r="E142" s="169" t="s">
        <v>36</v>
      </c>
      <c r="F142" s="106">
        <v>40</v>
      </c>
      <c r="G142" s="106">
        <v>3.2</v>
      </c>
      <c r="H142" s="106">
        <v>0.4</v>
      </c>
      <c r="I142" s="106">
        <v>22</v>
      </c>
      <c r="J142" s="106">
        <v>104</v>
      </c>
      <c r="K142" s="106">
        <v>8</v>
      </c>
      <c r="L142" s="106">
        <v>5.6</v>
      </c>
      <c r="M142" s="106">
        <v>1</v>
      </c>
      <c r="N142" s="106">
        <v>0.14000000000000001</v>
      </c>
      <c r="O142" s="106">
        <v>0.08</v>
      </c>
      <c r="P142" s="200">
        <v>0</v>
      </c>
    </row>
    <row r="143" spans="1:16" ht="15.75" thickBot="1">
      <c r="A143" s="288"/>
      <c r="B143" s="66"/>
      <c r="C143" s="64"/>
      <c r="D143" s="65"/>
      <c r="E143" s="170" t="s">
        <v>37</v>
      </c>
      <c r="F143" s="102">
        <v>50</v>
      </c>
      <c r="G143" s="102">
        <v>4</v>
      </c>
      <c r="H143" s="102">
        <v>0.5</v>
      </c>
      <c r="I143" s="102">
        <v>27.5</v>
      </c>
      <c r="J143" s="102">
        <v>130</v>
      </c>
      <c r="K143" s="102">
        <v>10</v>
      </c>
      <c r="L143" s="102">
        <v>7</v>
      </c>
      <c r="M143" s="102">
        <v>1.25</v>
      </c>
      <c r="N143" s="102">
        <v>0.17</v>
      </c>
      <c r="O143" s="102">
        <v>0.1</v>
      </c>
      <c r="P143" s="202">
        <v>0</v>
      </c>
    </row>
    <row r="144" spans="1:16">
      <c r="A144" s="184">
        <v>401.08</v>
      </c>
      <c r="B144" s="62" t="s">
        <v>53</v>
      </c>
      <c r="C144" s="63"/>
      <c r="D144" s="63"/>
      <c r="E144" s="169" t="s">
        <v>36</v>
      </c>
      <c r="F144" s="56">
        <v>8</v>
      </c>
      <c r="G144" s="56">
        <v>0.06</v>
      </c>
      <c r="H144" s="56">
        <v>5.8</v>
      </c>
      <c r="I144" s="56">
        <v>0.1</v>
      </c>
      <c r="J144" s="56">
        <v>52.88</v>
      </c>
      <c r="K144" s="56">
        <v>1.92</v>
      </c>
      <c r="L144" s="56">
        <v>0</v>
      </c>
      <c r="M144" s="56">
        <v>0.02</v>
      </c>
      <c r="N144" s="56">
        <v>0</v>
      </c>
      <c r="O144" s="56">
        <v>0.01</v>
      </c>
      <c r="P144" s="187">
        <v>0</v>
      </c>
    </row>
    <row r="145" spans="1:16" ht="15.75" thickBot="1">
      <c r="A145" s="186">
        <v>401</v>
      </c>
      <c r="B145" s="66"/>
      <c r="C145" s="64"/>
      <c r="D145" s="64"/>
      <c r="E145" s="170" t="s">
        <v>37</v>
      </c>
      <c r="F145" s="188">
        <v>10</v>
      </c>
      <c r="G145" s="188">
        <v>0.08</v>
      </c>
      <c r="H145" s="188">
        <v>7.25</v>
      </c>
      <c r="I145" s="188">
        <v>0.13</v>
      </c>
      <c r="J145" s="188">
        <v>68.099999999999994</v>
      </c>
      <c r="K145" s="188">
        <v>2.4</v>
      </c>
      <c r="L145" s="188">
        <v>0</v>
      </c>
      <c r="M145" s="188">
        <v>0.02</v>
      </c>
      <c r="N145" s="188">
        <v>0</v>
      </c>
      <c r="O145" s="188">
        <v>0.01</v>
      </c>
      <c r="P145" s="189">
        <v>0</v>
      </c>
    </row>
    <row r="146" spans="1:16">
      <c r="A146" s="287"/>
      <c r="B146" s="62"/>
      <c r="C146" s="63"/>
      <c r="D146" s="61"/>
      <c r="E146" s="169" t="s">
        <v>36</v>
      </c>
      <c r="F146" s="178">
        <v>438</v>
      </c>
      <c r="G146" s="178">
        <f>G136+G138+G140+G142+G144</f>
        <v>19.299999999999997</v>
      </c>
      <c r="H146" s="178">
        <f>H136+H138+H140+H142+H144</f>
        <v>21.407999999999998</v>
      </c>
      <c r="I146" s="178">
        <f>I136+I138+I140+I142+I144</f>
        <v>55.800000000000004</v>
      </c>
      <c r="J146" s="178">
        <f>J138+J140+J142+J144</f>
        <v>490.78</v>
      </c>
      <c r="K146" s="178">
        <f>K136+K138+K140+K142+K144</f>
        <v>28.060000000000002</v>
      </c>
      <c r="L146" s="178">
        <f>L138+L144</f>
        <v>32.94</v>
      </c>
      <c r="M146" s="178">
        <f>M136+M140+M142+M144</f>
        <v>1.4100000000000001</v>
      </c>
      <c r="N146" s="178">
        <f>N136+N138+N142+N144</f>
        <v>0.21000000000000002</v>
      </c>
      <c r="O146" s="178">
        <f>O136+O138+O140+O142+O144</f>
        <v>10.19</v>
      </c>
      <c r="P146" s="217">
        <f>P136+P138+P140+P142+P144</f>
        <v>40.39</v>
      </c>
    </row>
    <row r="147" spans="1:16" ht="15.75" thickBot="1">
      <c r="A147" s="289"/>
      <c r="B147" s="391" t="s">
        <v>24</v>
      </c>
      <c r="C147" s="392"/>
      <c r="D147" s="393"/>
      <c r="E147" s="170" t="s">
        <v>37</v>
      </c>
      <c r="F147" s="290">
        <v>500</v>
      </c>
      <c r="G147" s="290">
        <f>G137+G139+G141+G145</f>
        <v>19.459999999999997</v>
      </c>
      <c r="H147" s="290">
        <f>H137+H139+H141+H143+H145</f>
        <v>26.07</v>
      </c>
      <c r="I147" s="290">
        <f>I139+I141+I143+I145</f>
        <v>64.429999999999993</v>
      </c>
      <c r="J147" s="290">
        <f>J139+J143+J145</f>
        <v>550.9</v>
      </c>
      <c r="K147" s="290">
        <f>K139+K141+K143+K145</f>
        <v>27.4</v>
      </c>
      <c r="L147" s="290">
        <f>L137+L139+L143+L145</f>
        <v>58.53</v>
      </c>
      <c r="M147" s="290">
        <f>M137+M139+M141+M143+M145</f>
        <v>4.4399999999999995</v>
      </c>
      <c r="N147" s="290">
        <f>N139+N141+N143+N145</f>
        <v>0.23</v>
      </c>
      <c r="O147" s="290">
        <f>O137+O139+O141+O143+O145</f>
        <v>15.219999999999999</v>
      </c>
      <c r="P147" s="291">
        <f>P137+P139+P141+P143+P145</f>
        <v>60.47</v>
      </c>
    </row>
    <row r="148" spans="1:16" ht="15.75" thickBot="1">
      <c r="A148" s="445" t="s">
        <v>25</v>
      </c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7"/>
    </row>
    <row r="149" spans="1:16">
      <c r="A149" s="468">
        <v>56.13</v>
      </c>
      <c r="B149" s="453" t="s">
        <v>54</v>
      </c>
      <c r="C149" s="454"/>
      <c r="D149" s="455"/>
      <c r="E149" s="169" t="s">
        <v>36</v>
      </c>
      <c r="F149" s="56" t="s">
        <v>80</v>
      </c>
      <c r="G149" s="56">
        <v>2.23</v>
      </c>
      <c r="H149" s="56">
        <v>5.67</v>
      </c>
      <c r="I149" s="56">
        <v>10.16</v>
      </c>
      <c r="J149" s="56">
        <v>100.52</v>
      </c>
      <c r="K149" s="56">
        <v>45.28</v>
      </c>
      <c r="L149" s="56">
        <v>24.42</v>
      </c>
      <c r="M149" s="56">
        <v>1.1299999999999999</v>
      </c>
      <c r="N149" s="56">
        <v>0.06</v>
      </c>
      <c r="O149" s="56">
        <v>0.06</v>
      </c>
      <c r="P149" s="187">
        <v>19.489999999999998</v>
      </c>
    </row>
    <row r="150" spans="1:16" ht="15" customHeight="1" thickBot="1">
      <c r="A150" s="469"/>
      <c r="B150" s="476"/>
      <c r="C150" s="477"/>
      <c r="D150" s="478"/>
      <c r="E150" s="170" t="s">
        <v>37</v>
      </c>
      <c r="F150" s="102" t="s">
        <v>45</v>
      </c>
      <c r="G150" s="102">
        <v>2.76</v>
      </c>
      <c r="H150" s="102">
        <v>7.02</v>
      </c>
      <c r="I150" s="102">
        <v>12.58</v>
      </c>
      <c r="J150" s="102">
        <v>124.45</v>
      </c>
      <c r="K150" s="102">
        <v>56</v>
      </c>
      <c r="L150" s="102">
        <v>30.23</v>
      </c>
      <c r="M150" s="102">
        <v>0.86</v>
      </c>
      <c r="N150" s="102">
        <v>7.0000000000000007E-2</v>
      </c>
      <c r="O150" s="102">
        <v>7.0000000000000007E-2</v>
      </c>
      <c r="P150" s="202">
        <v>24.1</v>
      </c>
    </row>
    <row r="151" spans="1:16" ht="15" customHeight="1">
      <c r="A151" s="468">
        <v>445.35</v>
      </c>
      <c r="B151" s="453" t="s">
        <v>55</v>
      </c>
      <c r="C151" s="454"/>
      <c r="D151" s="455"/>
      <c r="E151" s="169" t="s">
        <v>36</v>
      </c>
      <c r="F151" s="203" t="s">
        <v>83</v>
      </c>
      <c r="G151" s="138">
        <v>9.8699999999999992</v>
      </c>
      <c r="H151" s="138">
        <v>11.79</v>
      </c>
      <c r="I151" s="138">
        <v>8.34</v>
      </c>
      <c r="J151" s="138">
        <v>178.08</v>
      </c>
      <c r="K151" s="138">
        <v>29.01</v>
      </c>
      <c r="L151" s="138">
        <v>16.03</v>
      </c>
      <c r="M151" s="138">
        <v>1.62</v>
      </c>
      <c r="N151" s="138">
        <v>0.08</v>
      </c>
      <c r="O151" s="138">
        <v>1.2E-2</v>
      </c>
      <c r="P151" s="139">
        <v>1.69</v>
      </c>
    </row>
    <row r="152" spans="1:16" ht="15" customHeight="1" thickBot="1">
      <c r="A152" s="469"/>
      <c r="B152" s="476"/>
      <c r="C152" s="477"/>
      <c r="D152" s="478"/>
      <c r="E152" s="170" t="s">
        <v>37</v>
      </c>
      <c r="F152" s="160" t="s">
        <v>50</v>
      </c>
      <c r="G152" s="89">
        <v>11.84</v>
      </c>
      <c r="H152" s="89">
        <v>14.15</v>
      </c>
      <c r="I152" s="89">
        <v>10</v>
      </c>
      <c r="J152" s="89">
        <v>213.7</v>
      </c>
      <c r="K152" s="89">
        <v>34.799999999999997</v>
      </c>
      <c r="L152" s="89">
        <v>19.2</v>
      </c>
      <c r="M152" s="89">
        <v>1.94</v>
      </c>
      <c r="N152" s="89">
        <v>0.09</v>
      </c>
      <c r="O152" s="89">
        <v>1.4E-2</v>
      </c>
      <c r="P152" s="90">
        <v>2.0299999999999998</v>
      </c>
    </row>
    <row r="153" spans="1:16" ht="15" customHeight="1">
      <c r="A153" s="69">
        <v>302</v>
      </c>
      <c r="B153" s="62" t="s">
        <v>56</v>
      </c>
      <c r="C153" s="63"/>
      <c r="D153" s="61"/>
      <c r="E153" s="169" t="s">
        <v>36</v>
      </c>
      <c r="F153" s="106" t="s">
        <v>84</v>
      </c>
      <c r="G153" s="152">
        <v>4.8099999999999996</v>
      </c>
      <c r="H153" s="152">
        <v>8.49</v>
      </c>
      <c r="I153" s="152">
        <v>21.54</v>
      </c>
      <c r="J153" s="152">
        <v>181.6</v>
      </c>
      <c r="K153" s="152">
        <v>12.84</v>
      </c>
      <c r="L153" s="152">
        <v>75.180000000000007</v>
      </c>
      <c r="M153" s="152">
        <v>2.58</v>
      </c>
      <c r="N153" s="152">
        <v>0.16</v>
      </c>
      <c r="O153" s="152">
        <v>0.09</v>
      </c>
      <c r="P153" s="153">
        <v>0</v>
      </c>
    </row>
    <row r="154" spans="1:16" ht="15.75" thickBot="1">
      <c r="A154" s="70"/>
      <c r="B154" s="66"/>
      <c r="C154" s="64"/>
      <c r="D154" s="65"/>
      <c r="E154" s="170" t="s">
        <v>37</v>
      </c>
      <c r="F154" s="102" t="s">
        <v>73</v>
      </c>
      <c r="G154" s="50">
        <v>5.7</v>
      </c>
      <c r="H154" s="50">
        <v>10.08</v>
      </c>
      <c r="I154" s="50">
        <v>25.6</v>
      </c>
      <c r="J154" s="50">
        <v>215.65</v>
      </c>
      <c r="K154" s="50">
        <v>15.28</v>
      </c>
      <c r="L154" s="50">
        <v>89.27</v>
      </c>
      <c r="M154" s="50">
        <v>3.06</v>
      </c>
      <c r="N154" s="50">
        <v>0.19</v>
      </c>
      <c r="O154" s="50">
        <v>0.1</v>
      </c>
      <c r="P154" s="51">
        <v>0</v>
      </c>
    </row>
    <row r="155" spans="1:16">
      <c r="A155" s="69">
        <v>294</v>
      </c>
      <c r="B155" s="62" t="s">
        <v>85</v>
      </c>
      <c r="C155" s="63"/>
      <c r="D155" s="61"/>
      <c r="E155" s="60" t="s">
        <v>36</v>
      </c>
      <c r="F155" s="173">
        <v>200</v>
      </c>
      <c r="G155" s="174">
        <v>0.5</v>
      </c>
      <c r="H155" s="174">
        <v>0.1</v>
      </c>
      <c r="I155" s="174">
        <v>31.2</v>
      </c>
      <c r="J155" s="174">
        <v>121</v>
      </c>
      <c r="K155" s="174">
        <v>14.62</v>
      </c>
      <c r="L155" s="174">
        <v>8.5</v>
      </c>
      <c r="M155" s="174">
        <v>0.92</v>
      </c>
      <c r="N155" s="174">
        <v>7.0000000000000007E-2</v>
      </c>
      <c r="O155" s="174">
        <v>0.21</v>
      </c>
      <c r="P155" s="175">
        <v>0.28999999999999998</v>
      </c>
    </row>
    <row r="156" spans="1:16" ht="15.75" thickBot="1">
      <c r="A156" s="70"/>
      <c r="B156" s="66"/>
      <c r="C156" s="64"/>
      <c r="D156" s="65"/>
      <c r="E156" s="159" t="s">
        <v>37</v>
      </c>
      <c r="F156" s="102">
        <v>200</v>
      </c>
      <c r="G156" s="176">
        <v>0.5</v>
      </c>
      <c r="H156" s="176">
        <v>0.1</v>
      </c>
      <c r="I156" s="176">
        <v>31.2</v>
      </c>
      <c r="J156" s="176">
        <v>121</v>
      </c>
      <c r="K156" s="176">
        <v>14.62</v>
      </c>
      <c r="L156" s="176">
        <v>8.5</v>
      </c>
      <c r="M156" s="176">
        <v>0.92</v>
      </c>
      <c r="N156" s="176">
        <v>7.0000000000000007E-2</v>
      </c>
      <c r="O156" s="176">
        <v>0.21</v>
      </c>
      <c r="P156" s="177">
        <v>0.28999999999999998</v>
      </c>
    </row>
    <row r="157" spans="1:16">
      <c r="A157" s="69">
        <v>420.09</v>
      </c>
      <c r="B157" s="62" t="s">
        <v>31</v>
      </c>
      <c r="C157" s="63"/>
      <c r="D157" s="61"/>
      <c r="E157" s="16" t="s">
        <v>36</v>
      </c>
      <c r="F157" s="30">
        <v>25</v>
      </c>
      <c r="G157" s="23">
        <v>2</v>
      </c>
      <c r="H157" s="23">
        <v>0.25</v>
      </c>
      <c r="I157" s="23">
        <v>13.75</v>
      </c>
      <c r="J157" s="23">
        <v>65</v>
      </c>
      <c r="K157" s="23">
        <v>5</v>
      </c>
      <c r="L157" s="23">
        <v>3.5</v>
      </c>
      <c r="M157" s="23">
        <v>0.63</v>
      </c>
      <c r="N157" s="23">
        <v>0.09</v>
      </c>
      <c r="O157" s="23">
        <v>0.05</v>
      </c>
      <c r="P157" s="4">
        <v>0</v>
      </c>
    </row>
    <row r="158" spans="1:16" ht="15.75" thickBot="1">
      <c r="A158" s="70"/>
      <c r="B158" s="66"/>
      <c r="C158" s="64"/>
      <c r="D158" s="65"/>
      <c r="E158" s="17" t="s">
        <v>37</v>
      </c>
      <c r="F158" s="131">
        <v>25</v>
      </c>
      <c r="G158" s="25">
        <v>2</v>
      </c>
      <c r="H158" s="25">
        <v>0.25</v>
      </c>
      <c r="I158" s="25">
        <v>13.75</v>
      </c>
      <c r="J158" s="25">
        <v>65</v>
      </c>
      <c r="K158" s="25">
        <v>5</v>
      </c>
      <c r="L158" s="25">
        <v>3.5</v>
      </c>
      <c r="M158" s="25">
        <v>0.63</v>
      </c>
      <c r="N158" s="25">
        <v>0.09</v>
      </c>
      <c r="O158" s="25">
        <v>0.05</v>
      </c>
      <c r="P158" s="26">
        <v>0</v>
      </c>
    </row>
    <row r="159" spans="1:16">
      <c r="A159" s="69">
        <v>421.11</v>
      </c>
      <c r="B159" s="62" t="s">
        <v>32</v>
      </c>
      <c r="C159" s="63"/>
      <c r="D159" s="61"/>
      <c r="E159" s="47" t="s">
        <v>36</v>
      </c>
      <c r="F159" s="30">
        <v>25</v>
      </c>
      <c r="G159" s="23">
        <v>2</v>
      </c>
      <c r="H159" s="23">
        <v>0.25</v>
      </c>
      <c r="I159" s="23">
        <v>11.5</v>
      </c>
      <c r="J159" s="23">
        <v>55</v>
      </c>
      <c r="K159" s="23">
        <v>7.37</v>
      </c>
      <c r="L159" s="23">
        <v>10.5</v>
      </c>
      <c r="M159" s="23">
        <v>0.75</v>
      </c>
      <c r="N159" s="23">
        <v>0.1</v>
      </c>
      <c r="O159" s="23">
        <v>0.05</v>
      </c>
      <c r="P159" s="4">
        <v>0</v>
      </c>
    </row>
    <row r="160" spans="1:16" ht="15.75" thickBot="1">
      <c r="A160" s="70"/>
      <c r="B160" s="66"/>
      <c r="C160" s="64"/>
      <c r="D160" s="65"/>
      <c r="E160" s="46" t="s">
        <v>37</v>
      </c>
      <c r="F160" s="132">
        <v>25</v>
      </c>
      <c r="G160" s="27">
        <v>2</v>
      </c>
      <c r="H160" s="27">
        <v>0.25</v>
      </c>
      <c r="I160" s="27">
        <v>11.5</v>
      </c>
      <c r="J160" s="27">
        <v>55</v>
      </c>
      <c r="K160" s="27">
        <v>7.37</v>
      </c>
      <c r="L160" s="27">
        <v>10.5</v>
      </c>
      <c r="M160" s="27">
        <v>0.75</v>
      </c>
      <c r="N160" s="27">
        <v>0.1</v>
      </c>
      <c r="O160" s="27">
        <v>0.05</v>
      </c>
      <c r="P160" s="28">
        <v>0</v>
      </c>
    </row>
    <row r="161" spans="1:16">
      <c r="A161" s="75"/>
      <c r="B161" s="388" t="s">
        <v>33</v>
      </c>
      <c r="C161" s="389"/>
      <c r="D161" s="390"/>
      <c r="E161" s="47" t="s">
        <v>36</v>
      </c>
      <c r="F161" s="141">
        <v>720</v>
      </c>
      <c r="G161" s="141">
        <f t="shared" ref="G161:J162" si="6">G149+G151+G153+G155+G157+G159</f>
        <v>21.41</v>
      </c>
      <c r="H161" s="141">
        <f t="shared" si="6"/>
        <v>26.550000000000004</v>
      </c>
      <c r="I161" s="141">
        <f t="shared" si="6"/>
        <v>96.49</v>
      </c>
      <c r="J161" s="141">
        <f t="shared" si="6"/>
        <v>701.2</v>
      </c>
      <c r="K161" s="141">
        <f>K149+K151+K155+K157+K159</f>
        <v>101.28000000000002</v>
      </c>
      <c r="L161" s="141">
        <f>L149+L151+L153+L155+L157+L159</f>
        <v>138.13</v>
      </c>
      <c r="M161" s="141">
        <f>M149+M153+M159</f>
        <v>4.46</v>
      </c>
      <c r="N161" s="141">
        <f>N149+N151+N153+N155+N157+N159</f>
        <v>0.56000000000000005</v>
      </c>
      <c r="O161" s="141">
        <v>0.86</v>
      </c>
      <c r="P161" s="141">
        <f>P149+P151+P153+P155+P157+P159</f>
        <v>21.47</v>
      </c>
    </row>
    <row r="162" spans="1:16" ht="15.75" thickBot="1">
      <c r="A162" s="53"/>
      <c r="B162" s="531"/>
      <c r="C162" s="532"/>
      <c r="D162" s="533"/>
      <c r="E162" s="46" t="s">
        <v>37</v>
      </c>
      <c r="F162" s="204">
        <v>820</v>
      </c>
      <c r="G162" s="204">
        <f t="shared" si="6"/>
        <v>24.8</v>
      </c>
      <c r="H162" s="204">
        <f t="shared" si="6"/>
        <v>31.85</v>
      </c>
      <c r="I162" s="204">
        <f t="shared" si="6"/>
        <v>104.63</v>
      </c>
      <c r="J162" s="204">
        <f t="shared" si="6"/>
        <v>794.8</v>
      </c>
      <c r="K162" s="204">
        <f>K150+K152+K154+K156+K158+K160</f>
        <v>133.07</v>
      </c>
      <c r="L162" s="204">
        <f>L150+L154+L156+L158+L160</f>
        <v>142</v>
      </c>
      <c r="M162" s="204">
        <f>M150+M152+M154+M156+M158+M160</f>
        <v>8.16</v>
      </c>
      <c r="N162" s="204">
        <f>N150+N152+N154+N156+N158+N160</f>
        <v>0.61</v>
      </c>
      <c r="O162" s="204">
        <f>O150+O152+O154+O156+O158+O160</f>
        <v>0.49399999999999999</v>
      </c>
      <c r="P162" s="204">
        <f>P150+P152+P154+P156+P158+P160</f>
        <v>26.42</v>
      </c>
    </row>
    <row r="163" spans="1:16">
      <c r="A163" s="556"/>
      <c r="B163" s="534" t="s">
        <v>34</v>
      </c>
      <c r="C163" s="535"/>
      <c r="D163" s="536"/>
      <c r="E163" s="47" t="s">
        <v>36</v>
      </c>
      <c r="F163" s="52">
        <v>1158</v>
      </c>
      <c r="G163" s="52">
        <v>48.84</v>
      </c>
      <c r="H163" s="52">
        <f t="shared" ref="H163:J164" si="7">H146+H161</f>
        <v>47.957999999999998</v>
      </c>
      <c r="I163" s="52">
        <f t="shared" si="7"/>
        <v>152.29</v>
      </c>
      <c r="J163" s="52">
        <f t="shared" si="7"/>
        <v>1191.98</v>
      </c>
      <c r="K163" s="52">
        <f>K161</f>
        <v>101.28000000000002</v>
      </c>
      <c r="L163" s="52">
        <f>L146+L161</f>
        <v>171.07</v>
      </c>
      <c r="M163" s="52">
        <f>M146+M161</f>
        <v>5.87</v>
      </c>
      <c r="N163" s="52">
        <f>N146+N161</f>
        <v>0.77</v>
      </c>
      <c r="O163" s="52">
        <f>O161</f>
        <v>0.86</v>
      </c>
      <c r="P163" s="52">
        <f>P146+P161</f>
        <v>61.86</v>
      </c>
    </row>
    <row r="164" spans="1:16">
      <c r="A164" s="557"/>
      <c r="B164" s="531"/>
      <c r="C164" s="532"/>
      <c r="D164" s="533"/>
      <c r="E164" s="46" t="s">
        <v>37</v>
      </c>
      <c r="F164" s="105">
        <v>1320</v>
      </c>
      <c r="G164" s="105">
        <v>52.94</v>
      </c>
      <c r="H164" s="105">
        <f t="shared" si="7"/>
        <v>57.92</v>
      </c>
      <c r="I164" s="105">
        <f t="shared" si="7"/>
        <v>169.06</v>
      </c>
      <c r="J164" s="105">
        <f t="shared" si="7"/>
        <v>1345.6999999999998</v>
      </c>
      <c r="K164" s="105">
        <f>K147+K162</f>
        <v>160.47</v>
      </c>
      <c r="L164" s="105">
        <f>L147+L162</f>
        <v>200.53</v>
      </c>
      <c r="M164" s="105">
        <f>M147+M162</f>
        <v>12.6</v>
      </c>
      <c r="N164" s="105">
        <v>0.91</v>
      </c>
      <c r="O164" s="105">
        <f>O147+O162</f>
        <v>15.713999999999999</v>
      </c>
      <c r="P164" s="105">
        <f>P147+P162</f>
        <v>86.89</v>
      </c>
    </row>
    <row r="165" spans="1:16">
      <c r="A165" s="462"/>
      <c r="B165" s="463"/>
      <c r="C165" s="463"/>
      <c r="D165" s="463"/>
      <c r="E165" s="463"/>
      <c r="F165" s="463"/>
      <c r="G165" s="463"/>
      <c r="H165" s="463"/>
      <c r="I165" s="463"/>
      <c r="J165" s="463"/>
      <c r="K165" s="463"/>
      <c r="L165" s="463"/>
      <c r="M165" s="463"/>
      <c r="N165" s="463"/>
      <c r="O165" s="463"/>
      <c r="P165" s="464"/>
    </row>
    <row r="166" spans="1:16">
      <c r="A166" s="415"/>
      <c r="B166" s="418"/>
      <c r="C166" s="418"/>
      <c r="D166" s="418"/>
      <c r="E166" s="418"/>
      <c r="F166" s="418"/>
      <c r="G166" s="418"/>
      <c r="H166" s="418"/>
      <c r="I166" s="418"/>
      <c r="J166" s="418"/>
      <c r="K166" s="418"/>
      <c r="L166" s="418"/>
      <c r="M166" s="418"/>
      <c r="N166" s="418"/>
      <c r="O166" s="418"/>
      <c r="P166" s="417"/>
    </row>
    <row r="167" spans="1:16">
      <c r="A167" s="415"/>
      <c r="B167" s="418"/>
      <c r="C167" s="418"/>
      <c r="D167" s="418"/>
      <c r="E167" s="418"/>
      <c r="F167" s="418"/>
      <c r="G167" s="418"/>
      <c r="H167" s="418"/>
      <c r="I167" s="418"/>
      <c r="J167" s="418"/>
      <c r="K167" s="418"/>
      <c r="L167" s="418"/>
      <c r="M167" s="418"/>
      <c r="N167" s="418"/>
      <c r="O167" s="418"/>
      <c r="P167" s="417"/>
    </row>
    <row r="168" spans="1:16">
      <c r="A168" s="415"/>
      <c r="B168" s="418"/>
      <c r="C168" s="418"/>
      <c r="D168" s="418"/>
      <c r="E168" s="418"/>
      <c r="F168" s="418"/>
      <c r="G168" s="418"/>
      <c r="H168" s="418"/>
      <c r="I168" s="418"/>
      <c r="J168" s="418"/>
      <c r="K168" s="418"/>
      <c r="L168" s="418"/>
      <c r="M168" s="418"/>
      <c r="N168" s="418"/>
      <c r="O168" s="418"/>
      <c r="P168" s="417"/>
    </row>
    <row r="169" spans="1:16">
      <c r="A169" s="415"/>
      <c r="B169" s="418"/>
      <c r="C169" s="418"/>
      <c r="D169" s="418"/>
      <c r="E169" s="418"/>
      <c r="F169" s="418"/>
      <c r="G169" s="418"/>
      <c r="H169" s="418"/>
      <c r="I169" s="418"/>
      <c r="J169" s="418"/>
      <c r="K169" s="418"/>
      <c r="L169" s="418"/>
      <c r="M169" s="418"/>
      <c r="N169" s="418"/>
      <c r="O169" s="418"/>
      <c r="P169" s="417"/>
    </row>
    <row r="170" spans="1:16">
      <c r="A170" s="415"/>
      <c r="B170" s="418"/>
      <c r="C170" s="418"/>
      <c r="D170" s="418"/>
      <c r="E170" s="418"/>
      <c r="F170" s="418"/>
      <c r="G170" s="418"/>
      <c r="H170" s="418"/>
      <c r="I170" s="418"/>
      <c r="J170" s="418"/>
      <c r="K170" s="418"/>
      <c r="L170" s="418"/>
      <c r="M170" s="418"/>
      <c r="N170" s="418"/>
      <c r="O170" s="418"/>
      <c r="P170" s="417"/>
    </row>
    <row r="171" spans="1:16">
      <c r="A171" s="415"/>
      <c r="B171" s="418"/>
      <c r="C171" s="418"/>
      <c r="D171" s="418"/>
      <c r="E171" s="418"/>
      <c r="F171" s="418"/>
      <c r="G171" s="418"/>
      <c r="H171" s="418"/>
      <c r="I171" s="418"/>
      <c r="J171" s="418"/>
      <c r="K171" s="418"/>
      <c r="L171" s="418"/>
      <c r="M171" s="418"/>
      <c r="N171" s="418"/>
      <c r="O171" s="418"/>
      <c r="P171" s="417"/>
    </row>
    <row r="172" spans="1:16">
      <c r="A172" s="415"/>
      <c r="B172" s="418"/>
      <c r="C172" s="418"/>
      <c r="D172" s="418"/>
      <c r="E172" s="418"/>
      <c r="F172" s="418"/>
      <c r="G172" s="418"/>
      <c r="H172" s="418"/>
      <c r="I172" s="418"/>
      <c r="J172" s="418"/>
      <c r="K172" s="418"/>
      <c r="L172" s="418"/>
      <c r="M172" s="418"/>
      <c r="N172" s="418"/>
      <c r="O172" s="418"/>
      <c r="P172" s="417"/>
    </row>
    <row r="173" spans="1:16">
      <c r="A173" s="415"/>
      <c r="B173" s="418"/>
      <c r="C173" s="418"/>
      <c r="D173" s="418"/>
      <c r="E173" s="418"/>
      <c r="F173" s="418"/>
      <c r="G173" s="418"/>
      <c r="H173" s="418"/>
      <c r="I173" s="418"/>
      <c r="J173" s="418"/>
      <c r="K173" s="418"/>
      <c r="L173" s="418"/>
      <c r="M173" s="418"/>
      <c r="N173" s="418"/>
      <c r="O173" s="418"/>
      <c r="P173" s="417"/>
    </row>
    <row r="174" spans="1:16">
      <c r="A174" s="419"/>
      <c r="B174" s="420"/>
      <c r="C174" s="420"/>
      <c r="D174" s="420"/>
      <c r="E174" s="420"/>
      <c r="F174" s="420"/>
      <c r="G174" s="420"/>
      <c r="H174" s="420"/>
      <c r="I174" s="420"/>
      <c r="J174" s="420"/>
      <c r="K174" s="420"/>
      <c r="L174" s="420"/>
      <c r="M174" s="420"/>
      <c r="N174" s="420"/>
      <c r="O174" s="420"/>
      <c r="P174" s="421"/>
    </row>
    <row r="175" spans="1:16">
      <c r="A175" s="522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4"/>
    </row>
    <row r="176" spans="1:16">
      <c r="A176" s="43" t="s">
        <v>58</v>
      </c>
      <c r="B176" s="43"/>
      <c r="C176" s="43"/>
      <c r="D176" s="43"/>
      <c r="E176" s="430" t="s">
        <v>93</v>
      </c>
      <c r="F176" s="431"/>
      <c r="G176" s="431"/>
      <c r="H176" s="431"/>
      <c r="I176" s="431"/>
      <c r="J176" s="431"/>
      <c r="K176" s="431"/>
      <c r="L176" s="431"/>
      <c r="M176" s="431"/>
      <c r="N176" s="431"/>
      <c r="O176" s="432"/>
    </row>
    <row r="177" spans="1:16" ht="15.75" thickBot="1">
      <c r="A177" s="43" t="s">
        <v>1</v>
      </c>
      <c r="B177" s="43"/>
      <c r="C177" s="43"/>
      <c r="D177" s="43"/>
      <c r="E177" s="428" t="s">
        <v>88</v>
      </c>
      <c r="F177" s="428"/>
      <c r="G177" s="428"/>
      <c r="H177" s="428"/>
      <c r="I177" s="428"/>
      <c r="J177" s="428"/>
      <c r="K177" s="428"/>
      <c r="L177" s="428"/>
      <c r="M177" s="428"/>
      <c r="N177" s="428"/>
      <c r="O177" s="429"/>
    </row>
    <row r="178" spans="1:16">
      <c r="A178" s="394" t="s">
        <v>2</v>
      </c>
      <c r="B178" s="396" t="s">
        <v>3</v>
      </c>
      <c r="C178" s="397"/>
      <c r="D178" s="398"/>
      <c r="E178" s="40"/>
      <c r="F178" s="7" t="s">
        <v>4</v>
      </c>
      <c r="G178" s="7" t="s">
        <v>5</v>
      </c>
      <c r="H178" s="7"/>
      <c r="I178" s="7"/>
      <c r="J178" s="179" t="s">
        <v>6</v>
      </c>
      <c r="K178" s="7" t="s">
        <v>7</v>
      </c>
      <c r="L178" s="7"/>
      <c r="M178" s="7"/>
      <c r="N178" s="7" t="s">
        <v>8</v>
      </c>
      <c r="O178" s="7"/>
      <c r="P178" s="8"/>
    </row>
    <row r="179" spans="1:16" ht="15.75" thickBot="1">
      <c r="A179" s="395"/>
      <c r="B179" s="399"/>
      <c r="C179" s="400"/>
      <c r="D179" s="401"/>
      <c r="E179" s="41" t="s">
        <v>35</v>
      </c>
      <c r="F179" s="9" t="s">
        <v>9</v>
      </c>
      <c r="G179" s="9" t="s">
        <v>10</v>
      </c>
      <c r="H179" s="9" t="s">
        <v>11</v>
      </c>
      <c r="I179" s="9" t="s">
        <v>12</v>
      </c>
      <c r="J179" s="181"/>
      <c r="K179" s="9" t="s">
        <v>40</v>
      </c>
      <c r="L179" s="9" t="s">
        <v>14</v>
      </c>
      <c r="M179" s="9" t="s">
        <v>15</v>
      </c>
      <c r="N179" s="9" t="s">
        <v>16</v>
      </c>
      <c r="O179" s="9" t="s">
        <v>17</v>
      </c>
      <c r="P179" s="10" t="s">
        <v>18</v>
      </c>
    </row>
    <row r="180" spans="1:16">
      <c r="A180" s="459"/>
      <c r="B180" s="460"/>
      <c r="C180" s="460"/>
      <c r="D180" s="460"/>
      <c r="E180" s="460"/>
      <c r="F180" s="460"/>
      <c r="G180" s="460"/>
      <c r="H180" s="460"/>
      <c r="I180" s="460"/>
      <c r="J180" s="460"/>
      <c r="K180" s="460"/>
      <c r="L180" s="460"/>
      <c r="M180" s="460"/>
      <c r="N180" s="460"/>
      <c r="O180" s="460"/>
      <c r="P180" s="461"/>
    </row>
    <row r="181" spans="1:16" ht="15.75" thickBot="1">
      <c r="A181" s="445" t="s">
        <v>19</v>
      </c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7"/>
    </row>
    <row r="182" spans="1:16">
      <c r="A182" s="314">
        <v>94</v>
      </c>
      <c r="B182" s="311" t="s">
        <v>102</v>
      </c>
      <c r="C182" s="305"/>
      <c r="D182" s="306"/>
      <c r="E182" s="169" t="s">
        <v>36</v>
      </c>
      <c r="F182" s="203" t="s">
        <v>78</v>
      </c>
      <c r="G182" s="203">
        <v>14.1</v>
      </c>
      <c r="H182" s="203">
        <v>18.25</v>
      </c>
      <c r="I182" s="203">
        <v>2.2999999999999998</v>
      </c>
      <c r="J182" s="203">
        <v>230.9</v>
      </c>
      <c r="K182" s="203">
        <v>11.9</v>
      </c>
      <c r="L182" s="203">
        <v>19.79</v>
      </c>
      <c r="M182" s="203">
        <v>2.1</v>
      </c>
      <c r="N182" s="203">
        <v>0.04</v>
      </c>
      <c r="O182" s="203">
        <v>0.1</v>
      </c>
      <c r="P182" s="205">
        <v>1</v>
      </c>
    </row>
    <row r="183" spans="1:16" ht="15.75" thickBot="1">
      <c r="A183" s="315"/>
      <c r="B183" s="316"/>
      <c r="C183" s="292"/>
      <c r="D183" s="293"/>
      <c r="E183" s="170" t="s">
        <v>37</v>
      </c>
      <c r="F183" s="258" t="s">
        <v>99</v>
      </c>
      <c r="G183" s="258">
        <v>17</v>
      </c>
      <c r="H183" s="258">
        <v>21.9</v>
      </c>
      <c r="I183" s="258">
        <v>2.8</v>
      </c>
      <c r="J183" s="258">
        <v>277</v>
      </c>
      <c r="K183" s="258">
        <v>14.32</v>
      </c>
      <c r="L183" s="258">
        <v>23.75</v>
      </c>
      <c r="M183" s="258">
        <v>2.6</v>
      </c>
      <c r="N183" s="258">
        <v>0.05</v>
      </c>
      <c r="O183" s="258">
        <v>0.12</v>
      </c>
      <c r="P183" s="282">
        <v>1.2</v>
      </c>
    </row>
    <row r="184" spans="1:16">
      <c r="A184" s="300">
        <v>138.21</v>
      </c>
      <c r="B184" s="62" t="s">
        <v>62</v>
      </c>
      <c r="C184" s="63"/>
      <c r="D184" s="61"/>
      <c r="E184" s="169" t="s">
        <v>36</v>
      </c>
      <c r="F184" s="203">
        <v>160</v>
      </c>
      <c r="G184" s="203">
        <v>3.51</v>
      </c>
      <c r="H184" s="203">
        <v>5.42</v>
      </c>
      <c r="I184" s="203">
        <v>23.56</v>
      </c>
      <c r="J184" s="203">
        <v>157.53</v>
      </c>
      <c r="K184" s="203">
        <v>57.16</v>
      </c>
      <c r="L184" s="203">
        <v>35.71</v>
      </c>
      <c r="M184" s="203">
        <v>1.36</v>
      </c>
      <c r="N184" s="203">
        <v>0.17</v>
      </c>
      <c r="O184" s="203">
        <v>0.14000000000000001</v>
      </c>
      <c r="P184" s="205">
        <v>27.89</v>
      </c>
    </row>
    <row r="185" spans="1:16" ht="15" customHeight="1" thickBot="1">
      <c r="A185" s="309">
        <v>138.06</v>
      </c>
      <c r="B185" s="66"/>
      <c r="C185" s="64"/>
      <c r="D185" s="65"/>
      <c r="E185" s="170" t="s">
        <v>37</v>
      </c>
      <c r="F185" s="102">
        <v>180</v>
      </c>
      <c r="G185" s="102">
        <v>3.95</v>
      </c>
      <c r="H185" s="102">
        <v>6.09</v>
      </c>
      <c r="I185" s="102">
        <v>26.5</v>
      </c>
      <c r="J185" s="102">
        <v>177.19</v>
      </c>
      <c r="K185" s="102">
        <v>63.88</v>
      </c>
      <c r="L185" s="102">
        <v>40.14</v>
      </c>
      <c r="M185" s="102">
        <v>1.53</v>
      </c>
      <c r="N185" s="102">
        <v>0.2</v>
      </c>
      <c r="O185" s="102">
        <v>0.16</v>
      </c>
      <c r="P185" s="202">
        <v>61.15</v>
      </c>
    </row>
    <row r="186" spans="1:16" ht="15" customHeight="1">
      <c r="A186" s="300">
        <v>305.11</v>
      </c>
      <c r="B186" s="62" t="s">
        <v>60</v>
      </c>
      <c r="C186" s="63"/>
      <c r="D186" s="61"/>
      <c r="E186" s="169" t="s">
        <v>36</v>
      </c>
      <c r="F186" s="284">
        <v>200</v>
      </c>
      <c r="G186" s="281">
        <v>0</v>
      </c>
      <c r="H186" s="281">
        <v>0</v>
      </c>
      <c r="I186" s="281">
        <v>15.8</v>
      </c>
      <c r="J186" s="281">
        <v>60</v>
      </c>
      <c r="K186" s="281">
        <v>220</v>
      </c>
      <c r="L186" s="281">
        <v>12.18</v>
      </c>
      <c r="M186" s="281">
        <v>0</v>
      </c>
      <c r="N186" s="281">
        <v>0.3</v>
      </c>
      <c r="O186" s="281">
        <v>0.38</v>
      </c>
      <c r="P186" s="281">
        <v>11.2</v>
      </c>
    </row>
    <row r="187" spans="1:16" ht="15" customHeight="1" thickBot="1">
      <c r="A187" s="309"/>
      <c r="B187" s="66"/>
      <c r="C187" s="64"/>
      <c r="D187" s="65"/>
      <c r="E187" s="170" t="s">
        <v>37</v>
      </c>
      <c r="F187" s="285">
        <v>200</v>
      </c>
      <c r="G187" s="281">
        <v>0</v>
      </c>
      <c r="H187" s="281">
        <v>0</v>
      </c>
      <c r="I187" s="281">
        <v>15.8</v>
      </c>
      <c r="J187" s="281">
        <v>60</v>
      </c>
      <c r="K187" s="281">
        <v>220</v>
      </c>
      <c r="L187" s="281">
        <v>12.18</v>
      </c>
      <c r="M187" s="281">
        <v>0</v>
      </c>
      <c r="N187" s="281">
        <v>0.3</v>
      </c>
      <c r="O187" s="281">
        <v>0.38</v>
      </c>
      <c r="P187" s="281">
        <v>11.2</v>
      </c>
    </row>
    <row r="188" spans="1:16" ht="15" customHeight="1">
      <c r="A188" s="71">
        <v>420.06</v>
      </c>
      <c r="B188" s="67" t="s">
        <v>22</v>
      </c>
      <c r="C188" s="63"/>
      <c r="D188" s="61"/>
      <c r="E188" s="16" t="s">
        <v>36</v>
      </c>
      <c r="F188" s="313">
        <v>40</v>
      </c>
      <c r="G188" s="318">
        <v>3.2</v>
      </c>
      <c r="H188" s="318">
        <v>0.4</v>
      </c>
      <c r="I188" s="318">
        <v>22</v>
      </c>
      <c r="J188" s="318">
        <v>104</v>
      </c>
      <c r="K188" s="318">
        <v>8</v>
      </c>
      <c r="L188" s="318">
        <v>5.6</v>
      </c>
      <c r="M188" s="318">
        <v>1</v>
      </c>
      <c r="N188" s="318">
        <v>0.14000000000000001</v>
      </c>
      <c r="O188" s="318">
        <v>0.08</v>
      </c>
      <c r="P188" s="283">
        <v>0</v>
      </c>
    </row>
    <row r="189" spans="1:16" ht="15.75" thickBot="1">
      <c r="A189" s="72"/>
      <c r="B189" s="322"/>
      <c r="C189" s="64"/>
      <c r="D189" s="65"/>
      <c r="E189" s="20" t="s">
        <v>37</v>
      </c>
      <c r="F189" s="321">
        <v>50</v>
      </c>
      <c r="G189" s="27">
        <v>4</v>
      </c>
      <c r="H189" s="27">
        <v>0.5</v>
      </c>
      <c r="I189" s="27">
        <v>27.5</v>
      </c>
      <c r="J189" s="27">
        <v>130</v>
      </c>
      <c r="K189" s="27">
        <v>10</v>
      </c>
      <c r="L189" s="27">
        <v>7</v>
      </c>
      <c r="M189" s="27">
        <v>1.25</v>
      </c>
      <c r="N189" s="27">
        <v>0.17</v>
      </c>
      <c r="O189" s="27">
        <v>0.1</v>
      </c>
      <c r="P189" s="28">
        <v>0</v>
      </c>
    </row>
    <row r="190" spans="1:16">
      <c r="A190" s="302">
        <v>38.590000000000003</v>
      </c>
      <c r="B190" s="294" t="s">
        <v>77</v>
      </c>
      <c r="C190" s="295"/>
      <c r="D190" s="296"/>
      <c r="E190" s="143" t="s">
        <v>36</v>
      </c>
      <c r="F190" s="142">
        <v>200</v>
      </c>
      <c r="G190" s="142">
        <v>0.8</v>
      </c>
      <c r="H190" s="142">
        <v>0.8</v>
      </c>
      <c r="I190" s="142">
        <v>19.600000000000001</v>
      </c>
      <c r="J190" s="142">
        <v>94</v>
      </c>
      <c r="K190" s="142">
        <v>32</v>
      </c>
      <c r="L190" s="142">
        <v>18</v>
      </c>
      <c r="M190" s="142">
        <v>6.4</v>
      </c>
      <c r="N190" s="142">
        <v>0.06</v>
      </c>
      <c r="O190" s="142">
        <v>0.04</v>
      </c>
      <c r="P190" s="142">
        <v>20</v>
      </c>
    </row>
    <row r="191" spans="1:16" ht="15.75" thickBot="1">
      <c r="A191" s="303"/>
      <c r="B191" s="297"/>
      <c r="C191" s="298"/>
      <c r="D191" s="299"/>
      <c r="E191" s="143" t="s">
        <v>37</v>
      </c>
      <c r="F191" s="142">
        <v>200</v>
      </c>
      <c r="G191" s="142">
        <v>0.8</v>
      </c>
      <c r="H191" s="142">
        <v>0.8</v>
      </c>
      <c r="I191" s="142">
        <v>19.600000000000001</v>
      </c>
      <c r="J191" s="142">
        <v>94</v>
      </c>
      <c r="K191" s="142">
        <v>32</v>
      </c>
      <c r="L191" s="142">
        <v>18</v>
      </c>
      <c r="M191" s="142">
        <v>6.4</v>
      </c>
      <c r="N191" s="142">
        <v>0.06</v>
      </c>
      <c r="O191" s="142">
        <v>0.04</v>
      </c>
      <c r="P191" s="142">
        <v>20</v>
      </c>
    </row>
    <row r="192" spans="1:16">
      <c r="A192" s="300"/>
      <c r="B192" s="62"/>
      <c r="C192" s="63"/>
      <c r="D192" s="61"/>
      <c r="E192" s="169" t="s">
        <v>36</v>
      </c>
      <c r="F192" s="307">
        <v>700</v>
      </c>
      <c r="G192" s="307">
        <f>G180+G182+G186+G188+G190</f>
        <v>18.100000000000001</v>
      </c>
      <c r="H192" s="307">
        <f>H180+H182+H188+H190</f>
        <v>19.45</v>
      </c>
      <c r="I192" s="307">
        <f>I182+I186+I188+I190</f>
        <v>59.7</v>
      </c>
      <c r="J192" s="307">
        <f>J180+J182+J186+J188+J190</f>
        <v>488.9</v>
      </c>
      <c r="K192" s="307">
        <f>K180+K186+K188+K190</f>
        <v>260</v>
      </c>
      <c r="L192" s="307">
        <f>L180+L182+L186+L188+L190</f>
        <v>55.57</v>
      </c>
      <c r="M192" s="307">
        <f>M180+M182+M186+M188+M190</f>
        <v>9.5</v>
      </c>
      <c r="N192" s="307">
        <f>N180+N186+N188+N190</f>
        <v>0.5</v>
      </c>
      <c r="O192" s="307">
        <f>O180+O182+O186+O188+O190</f>
        <v>0.6</v>
      </c>
      <c r="P192" s="212">
        <f>P180+P182+P186+P188+P190</f>
        <v>32.200000000000003</v>
      </c>
    </row>
    <row r="193" spans="1:16" ht="15.75" thickBot="1">
      <c r="A193" s="320"/>
      <c r="B193" s="391" t="s">
        <v>24</v>
      </c>
      <c r="C193" s="392"/>
      <c r="D193" s="393"/>
      <c r="E193" s="170" t="s">
        <v>37</v>
      </c>
      <c r="F193" s="308">
        <v>740</v>
      </c>
      <c r="G193" s="308">
        <f>G181+G183+G187+G189+G191</f>
        <v>21.8</v>
      </c>
      <c r="H193" s="308">
        <f>H181+H183+H189+H191</f>
        <v>23.2</v>
      </c>
      <c r="I193" s="308">
        <f>I181+I183+I187+I189+I191</f>
        <v>65.7</v>
      </c>
      <c r="J193" s="308">
        <f>J183+J187+J189+J191</f>
        <v>561</v>
      </c>
      <c r="K193" s="308">
        <f>K181+K187+K189+K191</f>
        <v>262</v>
      </c>
      <c r="L193" s="308">
        <f>L181+L183+L187+L189+L191</f>
        <v>60.93</v>
      </c>
      <c r="M193" s="308">
        <f>M183+M187+M189+M191</f>
        <v>10.25</v>
      </c>
      <c r="N193" s="308">
        <f>N181+N183+N187+N189+N191</f>
        <v>0.58000000000000007</v>
      </c>
      <c r="O193" s="308">
        <f>O181+O183+O187+O189+O191</f>
        <v>0.64</v>
      </c>
      <c r="P193" s="213">
        <f>P181+P183+P187+P189+P191</f>
        <v>32.4</v>
      </c>
    </row>
    <row r="194" spans="1:16" ht="15.75" thickBot="1">
      <c r="A194" s="441" t="s">
        <v>25</v>
      </c>
      <c r="B194" s="442"/>
      <c r="C194" s="442"/>
      <c r="D194" s="442"/>
      <c r="E194" s="442"/>
      <c r="F194" s="443"/>
      <c r="G194" s="443"/>
      <c r="H194" s="443"/>
      <c r="I194" s="443"/>
      <c r="J194" s="443"/>
      <c r="K194" s="443"/>
      <c r="L194" s="443"/>
      <c r="M194" s="443"/>
      <c r="N194" s="443"/>
      <c r="O194" s="443"/>
      <c r="P194" s="444"/>
    </row>
    <row r="195" spans="1:16">
      <c r="A195" s="451">
        <v>54.47</v>
      </c>
      <c r="B195" s="453" t="s">
        <v>61</v>
      </c>
      <c r="C195" s="454"/>
      <c r="D195" s="455"/>
      <c r="E195" s="277" t="s">
        <v>36</v>
      </c>
      <c r="F195" s="142" t="s">
        <v>80</v>
      </c>
      <c r="G195" s="142">
        <v>2.09</v>
      </c>
      <c r="H195" s="142">
        <v>5.01</v>
      </c>
      <c r="I195" s="142">
        <v>13.9</v>
      </c>
      <c r="J195" s="142">
        <v>109.77</v>
      </c>
      <c r="K195" s="142">
        <v>25.42</v>
      </c>
      <c r="L195" s="142">
        <v>21.76</v>
      </c>
      <c r="M195" s="142">
        <v>0.82</v>
      </c>
      <c r="N195" s="142">
        <v>0.09</v>
      </c>
      <c r="O195" s="142">
        <v>0.06</v>
      </c>
      <c r="P195" s="142">
        <v>13.44</v>
      </c>
    </row>
    <row r="196" spans="1:16" ht="15" customHeight="1" thickBot="1">
      <c r="A196" s="452"/>
      <c r="B196" s="456"/>
      <c r="C196" s="457"/>
      <c r="D196" s="458"/>
      <c r="E196" s="278" t="s">
        <v>37</v>
      </c>
      <c r="F196" s="281" t="s">
        <v>45</v>
      </c>
      <c r="G196" s="281">
        <v>2.61</v>
      </c>
      <c r="H196" s="281">
        <v>6.26</v>
      </c>
      <c r="I196" s="281">
        <v>17.399999999999999</v>
      </c>
      <c r="J196" s="281">
        <v>137.21</v>
      </c>
      <c r="K196" s="281">
        <v>31.8</v>
      </c>
      <c r="L196" s="281">
        <v>27.2</v>
      </c>
      <c r="M196" s="281">
        <v>1.02</v>
      </c>
      <c r="N196" s="281">
        <v>0.11</v>
      </c>
      <c r="O196" s="281">
        <v>7.0000000000000007E-2</v>
      </c>
      <c r="P196" s="281">
        <v>16.8</v>
      </c>
    </row>
    <row r="197" spans="1:16" ht="15" customHeight="1">
      <c r="A197" s="69">
        <v>445.3</v>
      </c>
      <c r="B197" s="63" t="s">
        <v>49</v>
      </c>
      <c r="C197" s="63"/>
      <c r="D197" s="61"/>
      <c r="E197" s="169" t="s">
        <v>36</v>
      </c>
      <c r="F197" s="279" t="s">
        <v>83</v>
      </c>
      <c r="G197" s="279">
        <v>9.9700000000000006</v>
      </c>
      <c r="H197" s="279">
        <v>11.9</v>
      </c>
      <c r="I197" s="279">
        <v>8.8699999999999992</v>
      </c>
      <c r="J197" s="279">
        <v>182.53</v>
      </c>
      <c r="K197" s="279">
        <v>29.87</v>
      </c>
      <c r="L197" s="279">
        <v>16.87</v>
      </c>
      <c r="M197" s="279">
        <v>1.65</v>
      </c>
      <c r="N197" s="279">
        <v>0.08</v>
      </c>
      <c r="O197" s="279">
        <v>0.12</v>
      </c>
      <c r="P197" s="280">
        <v>2.19</v>
      </c>
    </row>
    <row r="198" spans="1:16" ht="15" customHeight="1" thickBot="1">
      <c r="A198" s="70"/>
      <c r="B198" s="64"/>
      <c r="C198" s="64"/>
      <c r="D198" s="65"/>
      <c r="E198" s="170" t="s">
        <v>37</v>
      </c>
      <c r="F198" s="102" t="s">
        <v>50</v>
      </c>
      <c r="G198" s="102">
        <v>11.96</v>
      </c>
      <c r="H198" s="102">
        <v>14.28</v>
      </c>
      <c r="I198" s="102">
        <v>10.56</v>
      </c>
      <c r="J198" s="102">
        <v>219.04</v>
      </c>
      <c r="K198" s="102">
        <v>35.840000000000003</v>
      </c>
      <c r="L198" s="102">
        <v>20.239999999999998</v>
      </c>
      <c r="M198" s="102">
        <v>1.98</v>
      </c>
      <c r="N198" s="102">
        <v>0.09</v>
      </c>
      <c r="O198" s="102">
        <v>0.14000000000000001</v>
      </c>
      <c r="P198" s="202">
        <v>2.63</v>
      </c>
    </row>
    <row r="199" spans="1:16" ht="15" customHeight="1">
      <c r="A199" s="402">
        <v>211.05</v>
      </c>
      <c r="B199" s="404" t="s">
        <v>46</v>
      </c>
      <c r="C199" s="404"/>
      <c r="D199" s="405"/>
      <c r="E199" s="171" t="s">
        <v>36</v>
      </c>
      <c r="F199" s="104" t="s">
        <v>82</v>
      </c>
      <c r="G199" s="104">
        <v>5.82</v>
      </c>
      <c r="H199" s="104">
        <v>4.3099999999999996</v>
      </c>
      <c r="I199" s="104">
        <v>37.08</v>
      </c>
      <c r="J199" s="104">
        <v>210.5</v>
      </c>
      <c r="K199" s="104">
        <v>15.59</v>
      </c>
      <c r="L199" s="104">
        <v>8.66</v>
      </c>
      <c r="M199" s="104">
        <v>0.88</v>
      </c>
      <c r="N199" s="104">
        <v>0.09</v>
      </c>
      <c r="O199" s="104">
        <v>0.03</v>
      </c>
      <c r="P199" s="238">
        <v>0</v>
      </c>
    </row>
    <row r="200" spans="1:16" ht="15.75" thickBot="1">
      <c r="A200" s="403"/>
      <c r="B200" s="406"/>
      <c r="C200" s="406"/>
      <c r="D200" s="407"/>
      <c r="E200" s="170" t="s">
        <v>37</v>
      </c>
      <c r="F200" s="107" t="s">
        <v>57</v>
      </c>
      <c r="G200" s="107">
        <v>6.98</v>
      </c>
      <c r="H200" s="107">
        <v>5.17</v>
      </c>
      <c r="I200" s="107">
        <v>44.5</v>
      </c>
      <c r="J200" s="107">
        <v>252.6</v>
      </c>
      <c r="K200" s="107">
        <v>18.7</v>
      </c>
      <c r="L200" s="107">
        <v>10.4</v>
      </c>
      <c r="M200" s="107">
        <v>1.05</v>
      </c>
      <c r="N200" s="107">
        <v>0.11</v>
      </c>
      <c r="O200" s="107">
        <v>0.04</v>
      </c>
      <c r="P200" s="211">
        <v>0</v>
      </c>
    </row>
    <row r="201" spans="1:16">
      <c r="A201" s="69">
        <v>283</v>
      </c>
      <c r="B201" s="62" t="s">
        <v>47</v>
      </c>
      <c r="C201" s="63"/>
      <c r="D201" s="61"/>
      <c r="E201" s="169" t="s">
        <v>36</v>
      </c>
      <c r="F201" s="108">
        <v>200</v>
      </c>
      <c r="G201" s="108">
        <v>0</v>
      </c>
      <c r="H201" s="108">
        <v>0</v>
      </c>
      <c r="I201" s="108">
        <v>9.08</v>
      </c>
      <c r="J201" s="108">
        <v>39.9</v>
      </c>
      <c r="K201" s="108">
        <v>0.3</v>
      </c>
      <c r="L201" s="108">
        <v>0</v>
      </c>
      <c r="M201" s="108">
        <v>0.03</v>
      </c>
      <c r="N201" s="108">
        <v>0</v>
      </c>
      <c r="O201" s="108">
        <v>0</v>
      </c>
      <c r="P201" s="199">
        <v>0</v>
      </c>
    </row>
    <row r="202" spans="1:16" ht="15.75" thickBot="1">
      <c r="A202" s="70"/>
      <c r="B202" s="66"/>
      <c r="C202" s="64"/>
      <c r="D202" s="65"/>
      <c r="E202" s="170" t="s">
        <v>37</v>
      </c>
      <c r="F202" s="102">
        <v>200</v>
      </c>
      <c r="G202" s="107">
        <v>0</v>
      </c>
      <c r="H202" s="107">
        <v>0</v>
      </c>
      <c r="I202" s="107">
        <v>9.08</v>
      </c>
      <c r="J202" s="107">
        <v>39.9</v>
      </c>
      <c r="K202" s="107">
        <v>0.3</v>
      </c>
      <c r="L202" s="107">
        <v>0</v>
      </c>
      <c r="M202" s="107">
        <v>0.03</v>
      </c>
      <c r="N202" s="107">
        <v>0</v>
      </c>
      <c r="O202" s="107">
        <v>0</v>
      </c>
      <c r="P202" s="211">
        <v>0</v>
      </c>
    </row>
    <row r="203" spans="1:16">
      <c r="A203" s="69">
        <v>420.09</v>
      </c>
      <c r="B203" s="62" t="s">
        <v>31</v>
      </c>
      <c r="C203" s="63"/>
      <c r="D203" s="61"/>
      <c r="E203" s="16" t="s">
        <v>36</v>
      </c>
      <c r="F203" s="30">
        <v>25</v>
      </c>
      <c r="G203" s="23">
        <v>2</v>
      </c>
      <c r="H203" s="23">
        <v>0.25</v>
      </c>
      <c r="I203" s="23">
        <v>13.75</v>
      </c>
      <c r="J203" s="23">
        <v>65</v>
      </c>
      <c r="K203" s="23">
        <v>5</v>
      </c>
      <c r="L203" s="23">
        <v>3.5</v>
      </c>
      <c r="M203" s="23">
        <v>0.63</v>
      </c>
      <c r="N203" s="23">
        <v>0.09</v>
      </c>
      <c r="O203" s="23">
        <v>0.05</v>
      </c>
      <c r="P203" s="4">
        <v>0</v>
      </c>
    </row>
    <row r="204" spans="1:16" ht="15.75" thickBot="1">
      <c r="A204" s="70"/>
      <c r="B204" s="66"/>
      <c r="C204" s="64"/>
      <c r="D204" s="65"/>
      <c r="E204" s="17" t="s">
        <v>37</v>
      </c>
      <c r="F204" s="131">
        <v>25</v>
      </c>
      <c r="G204" s="25">
        <v>2</v>
      </c>
      <c r="H204" s="25">
        <v>0.25</v>
      </c>
      <c r="I204" s="25">
        <v>13.75</v>
      </c>
      <c r="J204" s="25">
        <v>65</v>
      </c>
      <c r="K204" s="25">
        <v>5</v>
      </c>
      <c r="L204" s="25">
        <v>3.5</v>
      </c>
      <c r="M204" s="25">
        <v>0.63</v>
      </c>
      <c r="N204" s="25">
        <v>0.09</v>
      </c>
      <c r="O204" s="25">
        <v>0.05</v>
      </c>
      <c r="P204" s="26">
        <v>0</v>
      </c>
    </row>
    <row r="205" spans="1:16">
      <c r="A205" s="69">
        <v>421.11</v>
      </c>
      <c r="B205" s="62" t="s">
        <v>32</v>
      </c>
      <c r="C205" s="63"/>
      <c r="D205" s="61"/>
      <c r="E205" s="47" t="s">
        <v>36</v>
      </c>
      <c r="F205" s="30">
        <v>25</v>
      </c>
      <c r="G205" s="23">
        <v>2</v>
      </c>
      <c r="H205" s="23">
        <v>0.25</v>
      </c>
      <c r="I205" s="23">
        <v>11.5</v>
      </c>
      <c r="J205" s="23">
        <v>55</v>
      </c>
      <c r="K205" s="23">
        <v>7.37</v>
      </c>
      <c r="L205" s="23">
        <v>10.5</v>
      </c>
      <c r="M205" s="23">
        <v>0.75</v>
      </c>
      <c r="N205" s="23">
        <v>0.1</v>
      </c>
      <c r="O205" s="23">
        <v>0.05</v>
      </c>
      <c r="P205" s="4">
        <v>0</v>
      </c>
    </row>
    <row r="206" spans="1:16" ht="15.75" thickBot="1">
      <c r="A206" s="183"/>
      <c r="B206" s="76"/>
      <c r="C206" s="77"/>
      <c r="D206" s="75"/>
      <c r="E206" s="46" t="s">
        <v>37</v>
      </c>
      <c r="F206" s="132">
        <v>25</v>
      </c>
      <c r="G206" s="27">
        <v>2</v>
      </c>
      <c r="H206" s="27">
        <v>0.25</v>
      </c>
      <c r="I206" s="27">
        <v>11.5</v>
      </c>
      <c r="J206" s="27">
        <v>55</v>
      </c>
      <c r="K206" s="27">
        <v>7.37</v>
      </c>
      <c r="L206" s="27">
        <v>10.5</v>
      </c>
      <c r="M206" s="27">
        <v>0.75</v>
      </c>
      <c r="N206" s="27">
        <v>0.1</v>
      </c>
      <c r="O206" s="27">
        <v>0.05</v>
      </c>
      <c r="P206" s="28">
        <v>0</v>
      </c>
    </row>
    <row r="207" spans="1:16">
      <c r="A207" s="386"/>
      <c r="B207" s="388" t="s">
        <v>33</v>
      </c>
      <c r="C207" s="389"/>
      <c r="D207" s="390"/>
      <c r="E207" s="16" t="s">
        <v>36</v>
      </c>
      <c r="F207" s="29">
        <v>725</v>
      </c>
      <c r="G207" s="7">
        <f>G197+G199+G201+G203+G205</f>
        <v>19.79</v>
      </c>
      <c r="H207" s="7">
        <f>H197+H199+H203+H205</f>
        <v>16.71</v>
      </c>
      <c r="I207" s="7">
        <f>I195+I197+I199+I201+I203+I205</f>
        <v>94.179999999999993</v>
      </c>
      <c r="J207" s="7">
        <f>J195+J197+J201+J203+J205</f>
        <v>452.2</v>
      </c>
      <c r="K207" s="7">
        <f t="shared" ref="K207:P207" si="8">K195+K197+K199+K201+K203+K205</f>
        <v>83.550000000000011</v>
      </c>
      <c r="L207" s="7">
        <f t="shared" si="8"/>
        <v>61.290000000000006</v>
      </c>
      <c r="M207" s="7">
        <f t="shared" si="8"/>
        <v>4.76</v>
      </c>
      <c r="N207" s="7">
        <f t="shared" si="8"/>
        <v>0.44999999999999996</v>
      </c>
      <c r="O207" s="7">
        <f t="shared" si="8"/>
        <v>0.31</v>
      </c>
      <c r="P207" s="8">
        <f t="shared" si="8"/>
        <v>15.629999999999999</v>
      </c>
    </row>
    <row r="208" spans="1:16" ht="15.75" thickBot="1">
      <c r="A208" s="465"/>
      <c r="B208" s="547"/>
      <c r="C208" s="539"/>
      <c r="D208" s="548"/>
      <c r="E208" s="20" t="s">
        <v>37</v>
      </c>
      <c r="F208" s="121">
        <v>815</v>
      </c>
      <c r="G208" s="3">
        <f>G196+G198+G200+G202+G204+G206</f>
        <v>25.55</v>
      </c>
      <c r="H208" s="3">
        <f>H198+H200+H204+H206</f>
        <v>19.95</v>
      </c>
      <c r="I208" s="3">
        <f>I196+I198+I200+I202+I204+I206</f>
        <v>106.79</v>
      </c>
      <c r="J208" s="3">
        <f t="shared" ref="J208:O208" si="9">J196+J198+J200+J202+J204+J206</f>
        <v>768.75</v>
      </c>
      <c r="K208" s="3">
        <f t="shared" si="9"/>
        <v>99.01</v>
      </c>
      <c r="L208" s="3">
        <f t="shared" si="9"/>
        <v>71.84</v>
      </c>
      <c r="M208" s="3">
        <f t="shared" si="9"/>
        <v>5.46</v>
      </c>
      <c r="N208" s="3">
        <f t="shared" si="9"/>
        <v>0.5</v>
      </c>
      <c r="O208" s="3">
        <f t="shared" si="9"/>
        <v>0.35</v>
      </c>
      <c r="P208" s="286">
        <v>19.43</v>
      </c>
    </row>
    <row r="209" spans="1:16">
      <c r="A209" s="558"/>
      <c r="B209" s="466" t="s">
        <v>34</v>
      </c>
      <c r="C209" s="389"/>
      <c r="D209" s="390"/>
      <c r="E209" s="47" t="s">
        <v>36</v>
      </c>
      <c r="F209" s="29">
        <v>1425</v>
      </c>
      <c r="G209" s="7">
        <v>37.89</v>
      </c>
      <c r="H209" s="7">
        <v>36.159999999999997</v>
      </c>
      <c r="I209" s="7">
        <v>153.9</v>
      </c>
      <c r="J209" s="7">
        <v>941.1</v>
      </c>
      <c r="K209" s="7">
        <v>343.55</v>
      </c>
      <c r="L209" s="7">
        <v>116.86</v>
      </c>
      <c r="M209" s="7">
        <v>14.26</v>
      </c>
      <c r="N209" s="7">
        <v>0.95</v>
      </c>
      <c r="O209" s="7">
        <v>0.91</v>
      </c>
      <c r="P209" s="8">
        <v>47.83</v>
      </c>
    </row>
    <row r="210" spans="1:16" ht="15.75" thickBot="1">
      <c r="A210" s="559"/>
      <c r="B210" s="467"/>
      <c r="C210" s="392"/>
      <c r="D210" s="393"/>
      <c r="E210" s="48" t="s">
        <v>37</v>
      </c>
      <c r="F210" s="276">
        <v>1555</v>
      </c>
      <c r="G210" s="9">
        <v>47.35</v>
      </c>
      <c r="H210" s="9">
        <v>43.15</v>
      </c>
      <c r="I210" s="9">
        <v>172.5</v>
      </c>
      <c r="J210" s="9">
        <v>129.75</v>
      </c>
      <c r="K210" s="9">
        <v>361.01</v>
      </c>
      <c r="L210" s="9">
        <v>132.77000000000001</v>
      </c>
      <c r="M210" s="9">
        <v>15.71</v>
      </c>
      <c r="N210" s="9">
        <v>1.08</v>
      </c>
      <c r="O210" s="9">
        <v>0.99</v>
      </c>
      <c r="P210" s="10">
        <v>51.83</v>
      </c>
    </row>
    <row r="211" spans="1:16">
      <c r="A211" s="415"/>
      <c r="B211" s="418"/>
      <c r="C211" s="418"/>
      <c r="D211" s="418"/>
      <c r="E211" s="418"/>
      <c r="F211" s="418"/>
      <c r="G211" s="418"/>
      <c r="H211" s="418"/>
      <c r="I211" s="418"/>
      <c r="J211" s="418"/>
      <c r="K211" s="418"/>
      <c r="L211" s="418"/>
      <c r="M211" s="418"/>
      <c r="N211" s="418"/>
      <c r="O211" s="418"/>
      <c r="P211" s="417"/>
    </row>
    <row r="212" spans="1:16">
      <c r="A212" s="415"/>
      <c r="B212" s="418"/>
      <c r="C212" s="418"/>
      <c r="D212" s="418"/>
      <c r="E212" s="418"/>
      <c r="F212" s="418"/>
      <c r="G212" s="418"/>
      <c r="H212" s="418"/>
      <c r="I212" s="418"/>
      <c r="J212" s="418"/>
      <c r="K212" s="418"/>
      <c r="L212" s="418"/>
      <c r="M212" s="418"/>
      <c r="N212" s="418"/>
      <c r="O212" s="418"/>
      <c r="P212" s="417"/>
    </row>
    <row r="213" spans="1:16">
      <c r="A213" s="415"/>
      <c r="B213" s="418"/>
      <c r="C213" s="418"/>
      <c r="D213" s="418"/>
      <c r="E213" s="418"/>
      <c r="F213" s="418"/>
      <c r="G213" s="418"/>
      <c r="H213" s="418"/>
      <c r="I213" s="418"/>
      <c r="J213" s="418"/>
      <c r="K213" s="418"/>
      <c r="L213" s="418"/>
      <c r="M213" s="418"/>
      <c r="N213" s="418"/>
      <c r="O213" s="418"/>
      <c r="P213" s="417"/>
    </row>
    <row r="214" spans="1:16">
      <c r="A214" s="415"/>
      <c r="B214" s="418"/>
      <c r="C214" s="418"/>
      <c r="D214" s="418"/>
      <c r="E214" s="418"/>
      <c r="F214" s="418"/>
      <c r="G214" s="418"/>
      <c r="H214" s="418"/>
      <c r="I214" s="418"/>
      <c r="J214" s="418"/>
      <c r="K214" s="418"/>
      <c r="L214" s="418"/>
      <c r="M214" s="418"/>
      <c r="N214" s="418"/>
      <c r="O214" s="418"/>
      <c r="P214" s="417"/>
    </row>
    <row r="215" spans="1:16">
      <c r="A215" s="415"/>
      <c r="B215" s="418"/>
      <c r="C215" s="418"/>
      <c r="D215" s="418"/>
      <c r="E215" s="418"/>
      <c r="F215" s="418"/>
      <c r="G215" s="418"/>
      <c r="H215" s="418"/>
      <c r="I215" s="418"/>
      <c r="J215" s="418"/>
      <c r="K215" s="418"/>
      <c r="L215" s="418"/>
      <c r="M215" s="418"/>
      <c r="N215" s="418"/>
      <c r="O215" s="418"/>
      <c r="P215" s="417"/>
    </row>
    <row r="216" spans="1:16">
      <c r="A216" s="415"/>
      <c r="B216" s="418"/>
      <c r="C216" s="418"/>
      <c r="D216" s="418"/>
      <c r="E216" s="418"/>
      <c r="F216" s="418"/>
      <c r="G216" s="418"/>
      <c r="H216" s="418"/>
      <c r="I216" s="418"/>
      <c r="J216" s="418"/>
      <c r="K216" s="418"/>
      <c r="L216" s="418"/>
      <c r="M216" s="418"/>
      <c r="N216" s="418"/>
      <c r="O216" s="418"/>
      <c r="P216" s="417"/>
    </row>
    <row r="217" spans="1:16">
      <c r="A217" s="419"/>
      <c r="B217" s="420"/>
      <c r="C217" s="420"/>
      <c r="D217" s="420"/>
      <c r="E217" s="420"/>
      <c r="F217" s="420"/>
      <c r="G217" s="420"/>
      <c r="H217" s="420"/>
      <c r="I217" s="420"/>
      <c r="J217" s="420"/>
      <c r="K217" s="420"/>
      <c r="L217" s="420"/>
      <c r="M217" s="420"/>
      <c r="N217" s="420"/>
      <c r="O217" s="420"/>
      <c r="P217" s="421"/>
    </row>
    <row r="218" spans="1:16">
      <c r="A218" s="522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4"/>
    </row>
    <row r="219" spans="1:16">
      <c r="A219" s="43" t="s">
        <v>0</v>
      </c>
      <c r="B219" s="43"/>
      <c r="C219" s="43"/>
      <c r="D219" s="43"/>
      <c r="E219" s="430" t="s">
        <v>93</v>
      </c>
      <c r="F219" s="431"/>
      <c r="G219" s="431"/>
      <c r="H219" s="431"/>
      <c r="I219" s="431"/>
      <c r="J219" s="431"/>
      <c r="K219" s="431"/>
      <c r="L219" s="431"/>
      <c r="M219" s="431"/>
      <c r="N219" s="431"/>
      <c r="O219" s="432"/>
    </row>
    <row r="220" spans="1:16" ht="15.75" thickBot="1">
      <c r="A220" s="43" t="s">
        <v>63</v>
      </c>
      <c r="B220" s="43"/>
      <c r="C220" s="43"/>
      <c r="D220" s="43"/>
      <c r="E220" s="428" t="s">
        <v>88</v>
      </c>
      <c r="F220" s="428"/>
      <c r="G220" s="428"/>
      <c r="H220" s="428"/>
      <c r="I220" s="428"/>
      <c r="J220" s="428"/>
      <c r="K220" s="428"/>
      <c r="L220" s="428"/>
      <c r="M220" s="428"/>
      <c r="N220" s="428"/>
      <c r="O220" s="429"/>
    </row>
    <row r="221" spans="1:16">
      <c r="A221" s="394" t="s">
        <v>2</v>
      </c>
      <c r="B221" s="396" t="s">
        <v>3</v>
      </c>
      <c r="C221" s="397"/>
      <c r="D221" s="398"/>
      <c r="E221" s="40"/>
      <c r="F221" s="7" t="s">
        <v>4</v>
      </c>
      <c r="G221" s="7" t="s">
        <v>5</v>
      </c>
      <c r="H221" s="7"/>
      <c r="I221" s="7"/>
      <c r="J221" s="179" t="s">
        <v>6</v>
      </c>
      <c r="K221" s="7" t="s">
        <v>7</v>
      </c>
      <c r="L221" s="7"/>
      <c r="M221" s="7"/>
      <c r="N221" s="7" t="s">
        <v>8</v>
      </c>
      <c r="O221" s="7"/>
      <c r="P221" s="8"/>
    </row>
    <row r="222" spans="1:16" ht="15.75" thickBot="1">
      <c r="A222" s="395"/>
      <c r="B222" s="399"/>
      <c r="C222" s="400"/>
      <c r="D222" s="401"/>
      <c r="E222" s="41" t="s">
        <v>35</v>
      </c>
      <c r="F222" s="9" t="s">
        <v>9</v>
      </c>
      <c r="G222" s="9" t="s">
        <v>10</v>
      </c>
      <c r="H222" s="9" t="s">
        <v>11</v>
      </c>
      <c r="I222" s="9" t="s">
        <v>12</v>
      </c>
      <c r="J222" s="181"/>
      <c r="K222" s="9" t="s">
        <v>40</v>
      </c>
      <c r="L222" s="9" t="s">
        <v>14</v>
      </c>
      <c r="M222" s="9" t="s">
        <v>15</v>
      </c>
      <c r="N222" s="9" t="s">
        <v>16</v>
      </c>
      <c r="O222" s="9" t="s">
        <v>17</v>
      </c>
      <c r="P222" s="10" t="s">
        <v>18</v>
      </c>
    </row>
    <row r="223" spans="1:16">
      <c r="A223" s="459"/>
      <c r="B223" s="460"/>
      <c r="C223" s="460"/>
      <c r="D223" s="460"/>
      <c r="E223" s="460"/>
      <c r="F223" s="460"/>
      <c r="G223" s="460"/>
      <c r="H223" s="460"/>
      <c r="I223" s="460"/>
      <c r="J223" s="460"/>
      <c r="K223" s="460"/>
      <c r="L223" s="460"/>
      <c r="M223" s="460"/>
      <c r="N223" s="460"/>
      <c r="O223" s="460"/>
      <c r="P223" s="461"/>
    </row>
    <row r="224" spans="1:16" ht="15.75" thickBot="1">
      <c r="A224" s="499" t="s">
        <v>19</v>
      </c>
      <c r="B224" s="500"/>
      <c r="C224" s="500"/>
      <c r="D224" s="500"/>
      <c r="E224" s="500"/>
      <c r="F224" s="500"/>
      <c r="G224" s="500"/>
      <c r="H224" s="500"/>
      <c r="I224" s="500"/>
      <c r="J224" s="500"/>
      <c r="K224" s="500"/>
      <c r="L224" s="500"/>
      <c r="M224" s="500"/>
      <c r="N224" s="500"/>
      <c r="O224" s="500"/>
      <c r="P224" s="501"/>
    </row>
    <row r="225" spans="1:17">
      <c r="A225" s="184">
        <v>401.08</v>
      </c>
      <c r="B225" s="62" t="s">
        <v>53</v>
      </c>
      <c r="C225" s="63"/>
      <c r="D225" s="63"/>
      <c r="E225" s="169" t="s">
        <v>36</v>
      </c>
      <c r="F225" s="56">
        <v>8</v>
      </c>
      <c r="G225" s="56">
        <v>0.06</v>
      </c>
      <c r="H225" s="56">
        <v>5.8</v>
      </c>
      <c r="I225" s="56">
        <v>0.1</v>
      </c>
      <c r="J225" s="56">
        <v>52.88</v>
      </c>
      <c r="K225" s="56">
        <v>1.92</v>
      </c>
      <c r="L225" s="56">
        <v>0</v>
      </c>
      <c r="M225" s="56">
        <v>0.02</v>
      </c>
      <c r="N225" s="56">
        <v>0</v>
      </c>
      <c r="O225" s="56">
        <v>0.01</v>
      </c>
      <c r="P225" s="187">
        <v>0</v>
      </c>
    </row>
    <row r="226" spans="1:17" ht="15.75" thickBot="1">
      <c r="A226" s="186">
        <v>401</v>
      </c>
      <c r="B226" s="66"/>
      <c r="C226" s="64"/>
      <c r="D226" s="64"/>
      <c r="E226" s="170" t="s">
        <v>37</v>
      </c>
      <c r="F226" s="188">
        <v>10</v>
      </c>
      <c r="G226" s="188">
        <v>0.08</v>
      </c>
      <c r="H226" s="188">
        <v>7.25</v>
      </c>
      <c r="I226" s="188">
        <v>0.13</v>
      </c>
      <c r="J226" s="188">
        <v>68.099999999999994</v>
      </c>
      <c r="K226" s="188">
        <v>2.4</v>
      </c>
      <c r="L226" s="188">
        <v>0</v>
      </c>
      <c r="M226" s="188">
        <v>0.02</v>
      </c>
      <c r="N226" s="188">
        <v>0</v>
      </c>
      <c r="O226" s="188">
        <v>0.01</v>
      </c>
      <c r="P226" s="189">
        <v>0</v>
      </c>
    </row>
    <row r="227" spans="1:17">
      <c r="A227" s="468">
        <v>211.56</v>
      </c>
      <c r="B227" s="453" t="s">
        <v>64</v>
      </c>
      <c r="C227" s="454"/>
      <c r="D227" s="455"/>
      <c r="E227" s="169" t="s">
        <v>36</v>
      </c>
      <c r="F227" s="214">
        <v>160</v>
      </c>
      <c r="G227" s="215">
        <v>9.43</v>
      </c>
      <c r="H227" s="215">
        <v>12.56</v>
      </c>
      <c r="I227" s="215">
        <v>33.06</v>
      </c>
      <c r="J227" s="215">
        <v>283.91000000000003</v>
      </c>
      <c r="K227" s="215">
        <v>173.99</v>
      </c>
      <c r="L227" s="215">
        <v>16.43</v>
      </c>
      <c r="M227" s="215">
        <v>0.9</v>
      </c>
      <c r="N227" s="215">
        <v>0.09</v>
      </c>
      <c r="O227" s="215">
        <v>0.09</v>
      </c>
      <c r="P227" s="216">
        <v>0.11</v>
      </c>
    </row>
    <row r="228" spans="1:17" ht="15" customHeight="1" thickBot="1">
      <c r="A228" s="469"/>
      <c r="B228" s="476"/>
      <c r="C228" s="477"/>
      <c r="D228" s="478"/>
      <c r="E228" s="170" t="s">
        <v>37</v>
      </c>
      <c r="F228" s="111">
        <v>180</v>
      </c>
      <c r="G228" s="155">
        <v>10.6</v>
      </c>
      <c r="H228" s="155">
        <v>14.13</v>
      </c>
      <c r="I228" s="155">
        <v>37.1</v>
      </c>
      <c r="J228" s="155">
        <v>319.39999999999998</v>
      </c>
      <c r="K228" s="155">
        <v>195.74</v>
      </c>
      <c r="L228" s="155">
        <v>18.48</v>
      </c>
      <c r="M228" s="155">
        <v>1.01</v>
      </c>
      <c r="N228" s="155">
        <v>0.1</v>
      </c>
      <c r="O228" s="155">
        <v>0.1</v>
      </c>
      <c r="P228" s="156">
        <v>0.12</v>
      </c>
    </row>
    <row r="229" spans="1:17" ht="15" customHeight="1">
      <c r="A229" s="69">
        <v>289</v>
      </c>
      <c r="B229" s="62" t="s">
        <v>65</v>
      </c>
      <c r="C229" s="63"/>
      <c r="D229" s="63"/>
      <c r="E229" s="16" t="s">
        <v>36</v>
      </c>
      <c r="F229" s="82">
        <v>200</v>
      </c>
      <c r="G229" s="82">
        <v>3.3</v>
      </c>
      <c r="H229" s="82">
        <v>3.1</v>
      </c>
      <c r="I229" s="82">
        <v>13.6</v>
      </c>
      <c r="J229" s="82">
        <v>94</v>
      </c>
      <c r="K229" s="82">
        <v>108.57</v>
      </c>
      <c r="L229" s="82">
        <v>21.05</v>
      </c>
      <c r="M229" s="82">
        <v>0.56999999999999995</v>
      </c>
      <c r="N229" s="82">
        <v>0.03</v>
      </c>
      <c r="O229" s="82">
        <v>0.12</v>
      </c>
      <c r="P229" s="83">
        <v>0.52</v>
      </c>
    </row>
    <row r="230" spans="1:17" ht="15.75" thickBot="1">
      <c r="A230" s="70"/>
      <c r="B230" s="66"/>
      <c r="C230" s="64"/>
      <c r="D230" s="64"/>
      <c r="E230" s="17" t="s">
        <v>37</v>
      </c>
      <c r="F230" s="84">
        <v>200</v>
      </c>
      <c r="G230" s="84">
        <v>3.3</v>
      </c>
      <c r="H230" s="84">
        <v>3.1</v>
      </c>
      <c r="I230" s="84">
        <v>13.6</v>
      </c>
      <c r="J230" s="84">
        <v>94</v>
      </c>
      <c r="K230" s="84">
        <v>108.57</v>
      </c>
      <c r="L230" s="84">
        <v>21.05</v>
      </c>
      <c r="M230" s="84">
        <v>0.56999999999999995</v>
      </c>
      <c r="N230" s="84">
        <v>0.03</v>
      </c>
      <c r="O230" s="84">
        <v>0.12</v>
      </c>
      <c r="P230" s="85">
        <v>0.52</v>
      </c>
    </row>
    <row r="231" spans="1:17">
      <c r="A231" s="69">
        <v>420.06</v>
      </c>
      <c r="B231" s="62" t="s">
        <v>22</v>
      </c>
      <c r="C231" s="63"/>
      <c r="D231" s="61"/>
      <c r="E231" s="169" t="s">
        <v>36</v>
      </c>
      <c r="F231" s="106">
        <v>40</v>
      </c>
      <c r="G231" s="106">
        <v>3.2</v>
      </c>
      <c r="H231" s="106">
        <v>0.4</v>
      </c>
      <c r="I231" s="106">
        <v>22</v>
      </c>
      <c r="J231" s="106">
        <v>104</v>
      </c>
      <c r="K231" s="106">
        <v>8</v>
      </c>
      <c r="L231" s="106">
        <v>5.6</v>
      </c>
      <c r="M231" s="106">
        <v>1</v>
      </c>
      <c r="N231" s="106">
        <v>0.14000000000000001</v>
      </c>
      <c r="O231" s="106">
        <v>0.08</v>
      </c>
      <c r="P231" s="200">
        <v>0</v>
      </c>
    </row>
    <row r="232" spans="1:17">
      <c r="A232" s="183"/>
      <c r="B232" s="76"/>
      <c r="C232" s="77"/>
      <c r="D232" s="75"/>
      <c r="E232" s="172" t="s">
        <v>37</v>
      </c>
      <c r="F232" s="59">
        <v>50</v>
      </c>
      <c r="G232" s="59">
        <v>4</v>
      </c>
      <c r="H232" s="59">
        <v>0.5</v>
      </c>
      <c r="I232" s="59">
        <v>27.5</v>
      </c>
      <c r="J232" s="59">
        <v>130</v>
      </c>
      <c r="K232" s="59">
        <v>10</v>
      </c>
      <c r="L232" s="59">
        <v>7</v>
      </c>
      <c r="M232" s="59">
        <v>1.25</v>
      </c>
      <c r="N232" s="59">
        <v>0.17</v>
      </c>
      <c r="O232" s="59">
        <v>0.1</v>
      </c>
      <c r="P232" s="201">
        <v>0</v>
      </c>
    </row>
    <row r="233" spans="1:17">
      <c r="A233" s="245">
        <v>38.590000000000003</v>
      </c>
      <c r="B233" s="252" t="s">
        <v>77</v>
      </c>
      <c r="C233" s="253"/>
      <c r="D233" s="254"/>
      <c r="E233" s="143" t="s">
        <v>36</v>
      </c>
      <c r="F233" s="142">
        <v>200</v>
      </c>
      <c r="G233" s="142">
        <v>0.8</v>
      </c>
      <c r="H233" s="142">
        <v>0.8</v>
      </c>
      <c r="I233" s="142">
        <v>19.600000000000001</v>
      </c>
      <c r="J233" s="142">
        <v>94</v>
      </c>
      <c r="K233" s="142">
        <v>32</v>
      </c>
      <c r="L233" s="142">
        <v>18</v>
      </c>
      <c r="M233" s="142">
        <v>6.4</v>
      </c>
      <c r="N233" s="142">
        <v>0.06</v>
      </c>
      <c r="O233" s="142">
        <v>0.04</v>
      </c>
      <c r="P233" s="142">
        <v>20</v>
      </c>
    </row>
    <row r="234" spans="1:17" ht="15.75" thickBot="1">
      <c r="A234" s="246"/>
      <c r="B234" s="249"/>
      <c r="C234" s="250"/>
      <c r="D234" s="251"/>
      <c r="E234" s="143" t="s">
        <v>37</v>
      </c>
      <c r="F234" s="142">
        <v>200</v>
      </c>
      <c r="G234" s="142">
        <v>0.8</v>
      </c>
      <c r="H234" s="142">
        <v>0.8</v>
      </c>
      <c r="I234" s="142">
        <v>19.600000000000001</v>
      </c>
      <c r="J234" s="142">
        <v>94</v>
      </c>
      <c r="K234" s="142">
        <v>32</v>
      </c>
      <c r="L234" s="142">
        <v>18</v>
      </c>
      <c r="M234" s="142">
        <v>6.4</v>
      </c>
      <c r="N234" s="142">
        <v>0.06</v>
      </c>
      <c r="O234" s="142">
        <v>0.04</v>
      </c>
      <c r="P234" s="142">
        <v>20</v>
      </c>
    </row>
    <row r="235" spans="1:17">
      <c r="A235" s="386"/>
      <c r="B235" s="388" t="s">
        <v>24</v>
      </c>
      <c r="C235" s="389"/>
      <c r="D235" s="390"/>
      <c r="E235" s="165" t="s">
        <v>36</v>
      </c>
      <c r="F235" s="178">
        <v>608</v>
      </c>
      <c r="G235" s="178">
        <f>G225+G227+G231</f>
        <v>12.690000000000001</v>
      </c>
      <c r="H235" s="178">
        <f t="shared" ref="H235:P235" si="10">H225+H227+H231</f>
        <v>18.759999999999998</v>
      </c>
      <c r="I235" s="178">
        <f t="shared" si="10"/>
        <v>55.160000000000004</v>
      </c>
      <c r="J235" s="178">
        <f t="shared" si="10"/>
        <v>440.79</v>
      </c>
      <c r="K235" s="178">
        <f t="shared" si="10"/>
        <v>183.91</v>
      </c>
      <c r="L235" s="178">
        <f t="shared" si="10"/>
        <v>22.03</v>
      </c>
      <c r="M235" s="178">
        <f t="shared" si="10"/>
        <v>1.92</v>
      </c>
      <c r="N235" s="178">
        <f t="shared" si="10"/>
        <v>0.23</v>
      </c>
      <c r="O235" s="178">
        <f t="shared" si="10"/>
        <v>0.18</v>
      </c>
      <c r="P235" s="178">
        <f t="shared" si="10"/>
        <v>0.11</v>
      </c>
      <c r="Q235" s="274"/>
    </row>
    <row r="236" spans="1:17" ht="15.75" thickBot="1">
      <c r="A236" s="387"/>
      <c r="B236" s="391"/>
      <c r="C236" s="392"/>
      <c r="D236" s="393"/>
      <c r="E236" s="167" t="s">
        <v>37</v>
      </c>
      <c r="F236" s="39">
        <v>640</v>
      </c>
      <c r="G236" s="39">
        <f>G226+G228+G230+G232+G234</f>
        <v>18.78</v>
      </c>
      <c r="H236" s="248">
        <f t="shared" ref="H236:P236" si="11">H226+H228+H230+H232+H234</f>
        <v>25.780000000000005</v>
      </c>
      <c r="I236" s="248">
        <f t="shared" si="11"/>
        <v>97.93</v>
      </c>
      <c r="J236" s="248">
        <f t="shared" si="11"/>
        <v>705.5</v>
      </c>
      <c r="K236" s="248">
        <f t="shared" si="11"/>
        <v>348.71000000000004</v>
      </c>
      <c r="L236" s="248">
        <f t="shared" si="11"/>
        <v>64.53</v>
      </c>
      <c r="M236" s="248">
        <f t="shared" si="11"/>
        <v>9.25</v>
      </c>
      <c r="N236" s="248">
        <f t="shared" si="11"/>
        <v>0.36000000000000004</v>
      </c>
      <c r="O236" s="248">
        <f t="shared" si="11"/>
        <v>0.36999999999999994</v>
      </c>
      <c r="P236" s="248">
        <f t="shared" si="11"/>
        <v>20.64</v>
      </c>
    </row>
    <row r="237" spans="1:17" ht="15.75" thickBot="1">
      <c r="A237" s="496" t="s">
        <v>25</v>
      </c>
      <c r="B237" s="497"/>
      <c r="C237" s="497"/>
      <c r="D237" s="497"/>
      <c r="E237" s="497"/>
      <c r="F237" s="497"/>
      <c r="G237" s="497"/>
      <c r="H237" s="497"/>
      <c r="I237" s="497"/>
      <c r="J237" s="497"/>
      <c r="K237" s="497"/>
      <c r="L237" s="497"/>
      <c r="M237" s="497"/>
      <c r="N237" s="497"/>
      <c r="O237" s="497"/>
      <c r="P237" s="498"/>
    </row>
    <row r="238" spans="1:17">
      <c r="A238" s="494">
        <v>56.21</v>
      </c>
      <c r="B238" s="454" t="s">
        <v>66</v>
      </c>
      <c r="C238" s="454"/>
      <c r="D238" s="454"/>
      <c r="E238" s="218" t="s">
        <v>36</v>
      </c>
      <c r="F238" s="56" t="s">
        <v>86</v>
      </c>
      <c r="G238" s="54">
        <v>1.71</v>
      </c>
      <c r="H238" s="54">
        <v>4.62</v>
      </c>
      <c r="I238" s="54">
        <v>9.18</v>
      </c>
      <c r="J238" s="54">
        <v>85.66</v>
      </c>
      <c r="K238" s="54">
        <v>27.58</v>
      </c>
      <c r="L238" s="54">
        <v>18.16</v>
      </c>
      <c r="M238" s="54">
        <v>0.66</v>
      </c>
      <c r="N238" s="54">
        <v>7.0000000000000007E-2</v>
      </c>
      <c r="O238" s="54">
        <v>0.05</v>
      </c>
      <c r="P238" s="55">
        <v>17.07</v>
      </c>
    </row>
    <row r="239" spans="1:17" ht="15.75" customHeight="1" thickBot="1">
      <c r="A239" s="502"/>
      <c r="B239" s="503"/>
      <c r="C239" s="503"/>
      <c r="D239" s="503"/>
      <c r="E239" s="222" t="s">
        <v>37</v>
      </c>
      <c r="F239" s="197" t="s">
        <v>45</v>
      </c>
      <c r="G239" s="190">
        <v>2.14</v>
      </c>
      <c r="H239" s="190">
        <v>5.78</v>
      </c>
      <c r="I239" s="190">
        <v>11.48</v>
      </c>
      <c r="J239" s="190">
        <v>107.08</v>
      </c>
      <c r="K239" s="190">
        <v>34.479999999999997</v>
      </c>
      <c r="L239" s="190">
        <v>22.7</v>
      </c>
      <c r="M239" s="190">
        <v>0.83</v>
      </c>
      <c r="N239" s="190">
        <v>0.09</v>
      </c>
      <c r="O239" s="190">
        <v>7.0000000000000007E-2</v>
      </c>
      <c r="P239" s="191">
        <v>21.34</v>
      </c>
    </row>
    <row r="240" spans="1:17" ht="15.75" customHeight="1">
      <c r="A240" s="69">
        <v>112</v>
      </c>
      <c r="B240" s="62" t="s">
        <v>67</v>
      </c>
      <c r="C240" s="63"/>
      <c r="D240" s="61"/>
      <c r="E240" s="218" t="s">
        <v>36</v>
      </c>
      <c r="F240" s="108">
        <v>150</v>
      </c>
      <c r="G240" s="157">
        <v>15.6</v>
      </c>
      <c r="H240" s="157">
        <v>15.2</v>
      </c>
      <c r="I240" s="157">
        <v>23.1</v>
      </c>
      <c r="J240" s="157">
        <v>294</v>
      </c>
      <c r="K240" s="157">
        <v>12.24</v>
      </c>
      <c r="L240" s="157">
        <v>32.94</v>
      </c>
      <c r="M240" s="157">
        <v>2.2000000000000002</v>
      </c>
      <c r="N240" s="157">
        <v>0.05</v>
      </c>
      <c r="O240" s="157">
        <v>0.1</v>
      </c>
      <c r="P240" s="158">
        <v>0.39</v>
      </c>
    </row>
    <row r="241" spans="1:16" ht="15.75" thickBot="1">
      <c r="A241" s="70"/>
      <c r="B241" s="66"/>
      <c r="C241" s="64"/>
      <c r="D241" s="65"/>
      <c r="E241" s="219" t="s">
        <v>37</v>
      </c>
      <c r="F241" s="102">
        <v>200</v>
      </c>
      <c r="G241" s="50">
        <v>20.8</v>
      </c>
      <c r="H241" s="50">
        <v>20.2</v>
      </c>
      <c r="I241" s="50">
        <v>30.8</v>
      </c>
      <c r="J241" s="50">
        <v>392</v>
      </c>
      <c r="K241" s="50">
        <v>16.32</v>
      </c>
      <c r="L241" s="50">
        <v>43.93</v>
      </c>
      <c r="M241" s="50">
        <v>2.93</v>
      </c>
      <c r="N241" s="50">
        <v>0.06</v>
      </c>
      <c r="O241" s="50">
        <v>0.13</v>
      </c>
      <c r="P241" s="51">
        <v>0.52</v>
      </c>
    </row>
    <row r="242" spans="1:16">
      <c r="A242" s="340">
        <v>285</v>
      </c>
      <c r="B242" s="334" t="s">
        <v>21</v>
      </c>
      <c r="C242" s="335"/>
      <c r="D242" s="336"/>
      <c r="E242" s="16" t="s">
        <v>36</v>
      </c>
      <c r="F242" s="23">
        <v>200</v>
      </c>
      <c r="G242" s="23">
        <v>0.1</v>
      </c>
      <c r="H242" s="23">
        <v>0</v>
      </c>
      <c r="I242" s="23">
        <v>9.3000000000000007</v>
      </c>
      <c r="J242" s="23">
        <v>37</v>
      </c>
      <c r="K242" s="23">
        <v>2.73</v>
      </c>
      <c r="L242" s="23">
        <v>0.73</v>
      </c>
      <c r="M242" s="23">
        <v>0.06</v>
      </c>
      <c r="N242" s="23">
        <v>0</v>
      </c>
      <c r="O242" s="23">
        <v>0</v>
      </c>
      <c r="P242" s="4">
        <v>1.1200000000000001</v>
      </c>
    </row>
    <row r="243" spans="1:16" ht="15.75" thickBot="1">
      <c r="A243" s="350"/>
      <c r="B243" s="66"/>
      <c r="C243" s="64"/>
      <c r="D243" s="65"/>
      <c r="E243" s="17" t="s">
        <v>37</v>
      </c>
      <c r="F243" s="5">
        <v>200</v>
      </c>
      <c r="G243" s="5">
        <v>0.1</v>
      </c>
      <c r="H243" s="5">
        <v>0</v>
      </c>
      <c r="I243" s="5">
        <v>9.3000000000000007</v>
      </c>
      <c r="J243" s="5">
        <v>37</v>
      </c>
      <c r="K243" s="5">
        <v>2.73</v>
      </c>
      <c r="L243" s="5">
        <v>0.73</v>
      </c>
      <c r="M243" s="5">
        <v>0.06</v>
      </c>
      <c r="N243" s="5">
        <v>0</v>
      </c>
      <c r="O243" s="5">
        <v>0</v>
      </c>
      <c r="P243" s="6">
        <v>1.1200000000000001</v>
      </c>
    </row>
    <row r="244" spans="1:16">
      <c r="A244" s="69">
        <v>420.09</v>
      </c>
      <c r="B244" s="62" t="s">
        <v>31</v>
      </c>
      <c r="C244" s="63"/>
      <c r="D244" s="61"/>
      <c r="E244" s="16" t="s">
        <v>36</v>
      </c>
      <c r="F244" s="30">
        <v>25</v>
      </c>
      <c r="G244" s="23">
        <v>2</v>
      </c>
      <c r="H244" s="23">
        <v>0.25</v>
      </c>
      <c r="I244" s="23">
        <v>13.75</v>
      </c>
      <c r="J244" s="23">
        <v>65</v>
      </c>
      <c r="K244" s="23">
        <v>5</v>
      </c>
      <c r="L244" s="23">
        <v>3.5</v>
      </c>
      <c r="M244" s="23">
        <v>0.63</v>
      </c>
      <c r="N244" s="23">
        <v>0.09</v>
      </c>
      <c r="O244" s="23">
        <v>0.05</v>
      </c>
      <c r="P244" s="4">
        <v>0</v>
      </c>
    </row>
    <row r="245" spans="1:16" ht="15.75" thickBot="1">
      <c r="A245" s="70"/>
      <c r="B245" s="66"/>
      <c r="C245" s="64"/>
      <c r="D245" s="65"/>
      <c r="E245" s="17" t="s">
        <v>37</v>
      </c>
      <c r="F245" s="131">
        <v>25</v>
      </c>
      <c r="G245" s="25">
        <v>2</v>
      </c>
      <c r="H245" s="25">
        <v>0.25</v>
      </c>
      <c r="I245" s="25">
        <v>13.75</v>
      </c>
      <c r="J245" s="25">
        <v>65</v>
      </c>
      <c r="K245" s="25">
        <v>5</v>
      </c>
      <c r="L245" s="25">
        <v>3.5</v>
      </c>
      <c r="M245" s="25">
        <v>0.63</v>
      </c>
      <c r="N245" s="25">
        <v>0.09</v>
      </c>
      <c r="O245" s="25">
        <v>0.05</v>
      </c>
      <c r="P245" s="26">
        <v>0</v>
      </c>
    </row>
    <row r="246" spans="1:16">
      <c r="A246" s="69">
        <v>421.11</v>
      </c>
      <c r="B246" s="62" t="s">
        <v>32</v>
      </c>
      <c r="C246" s="63"/>
      <c r="D246" s="61"/>
      <c r="E246" s="47" t="s">
        <v>36</v>
      </c>
      <c r="F246" s="30">
        <v>25</v>
      </c>
      <c r="G246" s="23">
        <v>2</v>
      </c>
      <c r="H246" s="23">
        <v>0.25</v>
      </c>
      <c r="I246" s="23">
        <v>11.5</v>
      </c>
      <c r="J246" s="23">
        <v>55</v>
      </c>
      <c r="K246" s="23">
        <v>7.37</v>
      </c>
      <c r="L246" s="23">
        <v>10.5</v>
      </c>
      <c r="M246" s="23">
        <v>0.75</v>
      </c>
      <c r="N246" s="23">
        <v>0.1</v>
      </c>
      <c r="O246" s="23">
        <v>0.05</v>
      </c>
      <c r="P246" s="4">
        <v>0</v>
      </c>
    </row>
    <row r="247" spans="1:16" ht="15.75" thickBot="1">
      <c r="A247" s="183"/>
      <c r="B247" s="76"/>
      <c r="C247" s="77"/>
      <c r="D247" s="75"/>
      <c r="E247" s="46" t="s">
        <v>37</v>
      </c>
      <c r="F247" s="132">
        <v>25</v>
      </c>
      <c r="G247" s="27">
        <v>2</v>
      </c>
      <c r="H247" s="27">
        <v>0.25</v>
      </c>
      <c r="I247" s="27">
        <v>11.5</v>
      </c>
      <c r="J247" s="27">
        <v>55</v>
      </c>
      <c r="K247" s="27">
        <v>7.37</v>
      </c>
      <c r="L247" s="27">
        <v>10.5</v>
      </c>
      <c r="M247" s="27">
        <v>0.75</v>
      </c>
      <c r="N247" s="27">
        <v>0.1</v>
      </c>
      <c r="O247" s="27">
        <v>0.05</v>
      </c>
      <c r="P247" s="28">
        <v>0</v>
      </c>
    </row>
    <row r="248" spans="1:16">
      <c r="A248" s="560"/>
      <c r="B248" s="388" t="s">
        <v>33</v>
      </c>
      <c r="C248" s="389"/>
      <c r="D248" s="390"/>
      <c r="E248" s="224" t="s">
        <v>36</v>
      </c>
      <c r="F248" s="29">
        <v>660</v>
      </c>
      <c r="G248" s="29">
        <f>G238+G240+G244+G246</f>
        <v>21.31</v>
      </c>
      <c r="H248" s="29">
        <f t="shared" ref="H248:M249" si="12">H238+H240+H242+H244+H246</f>
        <v>20.32</v>
      </c>
      <c r="I248" s="29">
        <f t="shared" si="12"/>
        <v>66.83</v>
      </c>
      <c r="J248" s="29">
        <f t="shared" si="12"/>
        <v>536.66</v>
      </c>
      <c r="K248" s="29">
        <f t="shared" si="12"/>
        <v>54.919999999999995</v>
      </c>
      <c r="L248" s="29">
        <f t="shared" si="12"/>
        <v>65.829999999999984</v>
      </c>
      <c r="M248" s="29">
        <f t="shared" si="12"/>
        <v>4.3000000000000007</v>
      </c>
      <c r="N248" s="29">
        <f>N240+N242+N244+N246</f>
        <v>0.24000000000000002</v>
      </c>
      <c r="O248" s="29">
        <f>O240+O242+O244+O246</f>
        <v>0.2</v>
      </c>
      <c r="P248" s="166">
        <f>P238+P240+P242+P244+P246</f>
        <v>18.580000000000002</v>
      </c>
    </row>
    <row r="249" spans="1:16" ht="15.75" thickBot="1">
      <c r="A249" s="561"/>
      <c r="B249" s="391"/>
      <c r="C249" s="392"/>
      <c r="D249" s="393"/>
      <c r="E249" s="225" t="s">
        <v>37</v>
      </c>
      <c r="F249" s="137">
        <v>760</v>
      </c>
      <c r="G249" s="137">
        <f>G239+G241+G243+G245+G247</f>
        <v>27.040000000000003</v>
      </c>
      <c r="H249" s="137">
        <f t="shared" si="12"/>
        <v>26.48</v>
      </c>
      <c r="I249" s="137">
        <f t="shared" si="12"/>
        <v>76.83</v>
      </c>
      <c r="J249" s="137">
        <f t="shared" si="12"/>
        <v>656.07999999999993</v>
      </c>
      <c r="K249" s="137">
        <f t="shared" si="12"/>
        <v>65.899999999999991</v>
      </c>
      <c r="L249" s="137">
        <f t="shared" si="12"/>
        <v>81.36</v>
      </c>
      <c r="M249" s="137">
        <f t="shared" si="12"/>
        <v>5.2</v>
      </c>
      <c r="N249" s="137">
        <f>N239+N241+N243+N245+N247</f>
        <v>0.33999999999999997</v>
      </c>
      <c r="O249" s="137">
        <f>O239+O241+O245+O247</f>
        <v>0.3</v>
      </c>
      <c r="P249" s="168">
        <f>P239+P241+P243+P245+P247</f>
        <v>22.98</v>
      </c>
    </row>
    <row r="250" spans="1:16">
      <c r="A250" s="562"/>
      <c r="B250" s="388" t="s">
        <v>34</v>
      </c>
      <c r="C250" s="389"/>
      <c r="D250" s="390"/>
      <c r="E250" s="224" t="s">
        <v>36</v>
      </c>
      <c r="F250" s="136">
        <f t="shared" ref="F250:M251" si="13">F235+F248</f>
        <v>1268</v>
      </c>
      <c r="G250" s="136">
        <f t="shared" si="13"/>
        <v>34</v>
      </c>
      <c r="H250" s="136">
        <f t="shared" si="13"/>
        <v>39.08</v>
      </c>
      <c r="I250" s="136">
        <f t="shared" si="13"/>
        <v>121.99000000000001</v>
      </c>
      <c r="J250" s="136">
        <f t="shared" si="13"/>
        <v>977.45</v>
      </c>
      <c r="K250" s="136">
        <f t="shared" si="13"/>
        <v>238.82999999999998</v>
      </c>
      <c r="L250" s="136">
        <f t="shared" si="13"/>
        <v>87.859999999999985</v>
      </c>
      <c r="M250" s="136">
        <f t="shared" si="13"/>
        <v>6.2200000000000006</v>
      </c>
      <c r="N250" s="136">
        <v>0.28000000000000003</v>
      </c>
      <c r="O250" s="136">
        <f>O235+O248</f>
        <v>0.38</v>
      </c>
      <c r="P250" s="136">
        <f>P235+P248</f>
        <v>18.690000000000001</v>
      </c>
    </row>
    <row r="251" spans="1:16" ht="15.75" thickBot="1">
      <c r="A251" s="557"/>
      <c r="B251" s="531"/>
      <c r="C251" s="532"/>
      <c r="D251" s="533"/>
      <c r="E251" s="225" t="s">
        <v>37</v>
      </c>
      <c r="F251" s="105">
        <f t="shared" si="13"/>
        <v>1400</v>
      </c>
      <c r="G251" s="105">
        <f t="shared" si="13"/>
        <v>45.820000000000007</v>
      </c>
      <c r="H251" s="105">
        <f t="shared" si="13"/>
        <v>52.260000000000005</v>
      </c>
      <c r="I251" s="105">
        <f t="shared" si="13"/>
        <v>174.76</v>
      </c>
      <c r="J251" s="105">
        <f t="shared" si="13"/>
        <v>1361.58</v>
      </c>
      <c r="K251" s="105">
        <f t="shared" si="13"/>
        <v>414.61</v>
      </c>
      <c r="L251" s="105">
        <f t="shared" si="13"/>
        <v>145.88999999999999</v>
      </c>
      <c r="M251" s="105">
        <f t="shared" si="13"/>
        <v>14.45</v>
      </c>
      <c r="N251" s="105">
        <f>N236+N249</f>
        <v>0.7</v>
      </c>
      <c r="O251" s="105">
        <f>O236+O249</f>
        <v>0.66999999999999993</v>
      </c>
      <c r="P251" s="105">
        <f>P236+P249</f>
        <v>43.620000000000005</v>
      </c>
    </row>
    <row r="252" spans="1:16">
      <c r="A252" s="462"/>
      <c r="B252" s="463"/>
      <c r="C252" s="463"/>
      <c r="D252" s="463"/>
      <c r="E252" s="463"/>
      <c r="F252" s="463"/>
      <c r="G252" s="463"/>
      <c r="H252" s="463"/>
      <c r="I252" s="463"/>
      <c r="J252" s="463"/>
      <c r="K252" s="463"/>
      <c r="L252" s="463"/>
      <c r="M252" s="463"/>
      <c r="N252" s="463"/>
      <c r="O252" s="463"/>
      <c r="P252" s="464"/>
    </row>
    <row r="253" spans="1:16">
      <c r="A253" s="415"/>
      <c r="B253" s="418"/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7"/>
    </row>
    <row r="254" spans="1:16">
      <c r="A254" s="415"/>
      <c r="B254" s="418"/>
      <c r="C254" s="418"/>
      <c r="D254" s="418"/>
      <c r="E254" s="418"/>
      <c r="F254" s="418"/>
      <c r="G254" s="418"/>
      <c r="H254" s="418"/>
      <c r="I254" s="418"/>
      <c r="J254" s="418"/>
      <c r="K254" s="418"/>
      <c r="L254" s="418"/>
      <c r="M254" s="418"/>
      <c r="N254" s="418"/>
      <c r="O254" s="418"/>
      <c r="P254" s="417"/>
    </row>
    <row r="255" spans="1:16">
      <c r="A255" s="415"/>
      <c r="B255" s="418"/>
      <c r="C255" s="418"/>
      <c r="D255" s="418"/>
      <c r="E255" s="418"/>
      <c r="F255" s="418"/>
      <c r="G255" s="418"/>
      <c r="H255" s="418"/>
      <c r="I255" s="418"/>
      <c r="J255" s="418"/>
      <c r="K255" s="418"/>
      <c r="L255" s="418"/>
      <c r="M255" s="418"/>
      <c r="N255" s="418"/>
      <c r="O255" s="418"/>
      <c r="P255" s="417"/>
    </row>
    <row r="256" spans="1:16">
      <c r="A256" s="415"/>
      <c r="B256" s="418"/>
      <c r="C256" s="418"/>
      <c r="D256" s="418"/>
      <c r="E256" s="418"/>
      <c r="F256" s="418"/>
      <c r="G256" s="418"/>
      <c r="H256" s="418"/>
      <c r="I256" s="418"/>
      <c r="J256" s="418"/>
      <c r="K256" s="418"/>
      <c r="L256" s="418"/>
      <c r="M256" s="418"/>
      <c r="N256" s="418"/>
      <c r="O256" s="418"/>
      <c r="P256" s="417"/>
    </row>
    <row r="257" spans="1:16">
      <c r="A257" s="415"/>
      <c r="B257" s="418"/>
      <c r="C257" s="418"/>
      <c r="D257" s="418"/>
      <c r="E257" s="418"/>
      <c r="F257" s="418"/>
      <c r="G257" s="418"/>
      <c r="H257" s="418"/>
      <c r="I257" s="418"/>
      <c r="J257" s="418"/>
      <c r="K257" s="418"/>
      <c r="L257" s="418"/>
      <c r="M257" s="418"/>
      <c r="N257" s="418"/>
      <c r="O257" s="418"/>
      <c r="P257" s="417"/>
    </row>
    <row r="258" spans="1:16">
      <c r="A258" s="415"/>
      <c r="B258" s="418"/>
      <c r="C258" s="418"/>
      <c r="D258" s="418"/>
      <c r="E258" s="418"/>
      <c r="F258" s="418"/>
      <c r="G258" s="418"/>
      <c r="H258" s="418"/>
      <c r="I258" s="418"/>
      <c r="J258" s="418"/>
      <c r="K258" s="418"/>
      <c r="L258" s="418"/>
      <c r="M258" s="418"/>
      <c r="N258" s="418"/>
      <c r="O258" s="418"/>
      <c r="P258" s="417"/>
    </row>
    <row r="259" spans="1:16">
      <c r="A259" s="415"/>
      <c r="B259" s="418"/>
      <c r="C259" s="418"/>
      <c r="D259" s="418"/>
      <c r="E259" s="418"/>
      <c r="F259" s="418"/>
      <c r="G259" s="418"/>
      <c r="H259" s="418"/>
      <c r="I259" s="418"/>
      <c r="J259" s="418"/>
      <c r="K259" s="418"/>
      <c r="L259" s="418"/>
      <c r="M259" s="418"/>
      <c r="N259" s="418"/>
      <c r="O259" s="418"/>
      <c r="P259" s="417"/>
    </row>
    <row r="260" spans="1:16">
      <c r="A260" s="419"/>
      <c r="B260" s="420"/>
      <c r="C260" s="420"/>
      <c r="D260" s="420"/>
      <c r="E260" s="420"/>
      <c r="F260" s="420"/>
      <c r="G260" s="420"/>
      <c r="H260" s="420"/>
      <c r="I260" s="420"/>
      <c r="J260" s="420"/>
      <c r="K260" s="420"/>
      <c r="L260" s="420"/>
      <c r="M260" s="420"/>
      <c r="N260" s="420"/>
      <c r="O260" s="420"/>
      <c r="P260" s="421"/>
    </row>
    <row r="261" spans="1:16">
      <c r="A261" s="43" t="s">
        <v>39</v>
      </c>
      <c r="B261" s="43"/>
      <c r="C261" s="43"/>
      <c r="D261" s="43"/>
      <c r="E261" s="430" t="s">
        <v>93</v>
      </c>
      <c r="F261" s="431"/>
      <c r="G261" s="431"/>
      <c r="H261" s="431"/>
      <c r="I261" s="431"/>
      <c r="J261" s="431"/>
      <c r="K261" s="431"/>
      <c r="L261" s="431"/>
      <c r="M261" s="431"/>
      <c r="N261" s="431"/>
      <c r="O261" s="432"/>
    </row>
    <row r="262" spans="1:16" ht="15.75" thickBot="1">
      <c r="A262" s="43" t="s">
        <v>63</v>
      </c>
      <c r="B262" s="43"/>
      <c r="C262" s="43"/>
      <c r="D262" s="43"/>
      <c r="E262" s="428" t="s">
        <v>88</v>
      </c>
      <c r="F262" s="428"/>
      <c r="G262" s="428"/>
      <c r="H262" s="428"/>
      <c r="I262" s="428"/>
      <c r="J262" s="428"/>
      <c r="K262" s="428"/>
      <c r="L262" s="428"/>
      <c r="M262" s="428"/>
      <c r="N262" s="428"/>
      <c r="O262" s="429"/>
    </row>
    <row r="263" spans="1:16">
      <c r="A263" s="394" t="s">
        <v>2</v>
      </c>
      <c r="B263" s="396" t="s">
        <v>3</v>
      </c>
      <c r="C263" s="397"/>
      <c r="D263" s="398"/>
      <c r="E263" s="40"/>
      <c r="F263" s="7" t="s">
        <v>4</v>
      </c>
      <c r="G263" s="7" t="s">
        <v>5</v>
      </c>
      <c r="H263" s="7"/>
      <c r="I263" s="7"/>
      <c r="J263" s="179" t="s">
        <v>6</v>
      </c>
      <c r="K263" s="7" t="s">
        <v>7</v>
      </c>
      <c r="L263" s="7"/>
      <c r="M263" s="7"/>
      <c r="N263" s="7" t="s">
        <v>8</v>
      </c>
      <c r="O263" s="7"/>
      <c r="P263" s="8"/>
    </row>
    <row r="264" spans="1:16" ht="15.75" thickBot="1">
      <c r="A264" s="395"/>
      <c r="B264" s="399"/>
      <c r="C264" s="400"/>
      <c r="D264" s="401"/>
      <c r="E264" s="41" t="s">
        <v>35</v>
      </c>
      <c r="F264" s="9" t="s">
        <v>9</v>
      </c>
      <c r="G264" s="9" t="s">
        <v>10</v>
      </c>
      <c r="H264" s="9" t="s">
        <v>11</v>
      </c>
      <c r="I264" s="9" t="s">
        <v>12</v>
      </c>
      <c r="J264" s="181"/>
      <c r="K264" s="9" t="s">
        <v>40</v>
      </c>
      <c r="L264" s="9" t="s">
        <v>14</v>
      </c>
      <c r="M264" s="9" t="s">
        <v>15</v>
      </c>
      <c r="N264" s="9" t="s">
        <v>16</v>
      </c>
      <c r="O264" s="9" t="s">
        <v>17</v>
      </c>
      <c r="P264" s="10" t="s">
        <v>18</v>
      </c>
    </row>
    <row r="265" spans="1:16">
      <c r="A265" s="459"/>
      <c r="B265" s="460"/>
      <c r="C265" s="460"/>
      <c r="D265" s="460"/>
      <c r="E265" s="460"/>
      <c r="F265" s="460"/>
      <c r="G265" s="460"/>
      <c r="H265" s="460"/>
      <c r="I265" s="460"/>
      <c r="J265" s="460"/>
      <c r="K265" s="460"/>
      <c r="L265" s="460"/>
      <c r="M265" s="460"/>
      <c r="N265" s="460"/>
      <c r="O265" s="460"/>
      <c r="P265" s="461"/>
    </row>
    <row r="266" spans="1:16">
      <c r="A266" s="517" t="s">
        <v>19</v>
      </c>
      <c r="B266" s="518"/>
      <c r="C266" s="518"/>
      <c r="D266" s="518"/>
      <c r="E266" s="518"/>
      <c r="F266" s="518"/>
      <c r="G266" s="518"/>
      <c r="H266" s="518"/>
      <c r="I266" s="518"/>
      <c r="J266" s="518"/>
      <c r="K266" s="518"/>
      <c r="L266" s="518"/>
      <c r="M266" s="518"/>
      <c r="N266" s="518"/>
      <c r="O266" s="518"/>
      <c r="P266" s="519"/>
    </row>
    <row r="267" spans="1:16" ht="15" customHeight="1">
      <c r="A267" s="439">
        <v>246.14</v>
      </c>
      <c r="B267" s="433" t="s">
        <v>94</v>
      </c>
      <c r="C267" s="434"/>
      <c r="D267" s="435"/>
      <c r="E267" s="329" t="s">
        <v>36</v>
      </c>
      <c r="F267" s="333">
        <v>40</v>
      </c>
      <c r="G267" s="333">
        <v>0</v>
      </c>
      <c r="H267" s="333">
        <v>0</v>
      </c>
      <c r="I267" s="333">
        <v>0</v>
      </c>
      <c r="J267" s="333">
        <v>4</v>
      </c>
      <c r="K267" s="333">
        <v>6.8</v>
      </c>
      <c r="L267" s="333">
        <v>5.6</v>
      </c>
      <c r="M267" s="333">
        <v>0.2</v>
      </c>
      <c r="N267" s="333">
        <v>0.01</v>
      </c>
      <c r="O267" s="333">
        <v>0.02</v>
      </c>
      <c r="P267" s="333">
        <v>2.8</v>
      </c>
    </row>
    <row r="268" spans="1:16" ht="15.75" customHeight="1" thickBot="1">
      <c r="A268" s="440"/>
      <c r="B268" s="436"/>
      <c r="C268" s="437"/>
      <c r="D268" s="438"/>
      <c r="E268" s="20" t="s">
        <v>37</v>
      </c>
      <c r="F268" s="333">
        <v>60</v>
      </c>
      <c r="G268" s="333">
        <v>0</v>
      </c>
      <c r="H268" s="333">
        <v>0</v>
      </c>
      <c r="I268" s="333">
        <v>0</v>
      </c>
      <c r="J268" s="333">
        <v>6</v>
      </c>
      <c r="K268" s="333">
        <v>10.199999999999999</v>
      </c>
      <c r="L268" s="333">
        <v>8.4</v>
      </c>
      <c r="M268" s="333">
        <v>0.3</v>
      </c>
      <c r="N268" s="333">
        <v>1.4999999999999999E-2</v>
      </c>
      <c r="O268" s="333">
        <v>1.4999999999999999E-2</v>
      </c>
      <c r="P268" s="333">
        <v>4.2</v>
      </c>
    </row>
    <row r="269" spans="1:16">
      <c r="A269" s="468">
        <v>106</v>
      </c>
      <c r="B269" s="453" t="s">
        <v>68</v>
      </c>
      <c r="C269" s="454"/>
      <c r="D269" s="455"/>
      <c r="E269" s="169" t="s">
        <v>36</v>
      </c>
      <c r="F269" s="106" t="s">
        <v>83</v>
      </c>
      <c r="G269" s="106">
        <v>7.6</v>
      </c>
      <c r="H269" s="106">
        <v>10.8</v>
      </c>
      <c r="I269" s="106">
        <v>8.9</v>
      </c>
      <c r="J269" s="106">
        <v>164.1</v>
      </c>
      <c r="K269" s="106">
        <v>9.85</v>
      </c>
      <c r="L269" s="106">
        <v>14.76</v>
      </c>
      <c r="M269" s="106">
        <v>0.63</v>
      </c>
      <c r="N269" s="106">
        <v>0.02</v>
      </c>
      <c r="O269" s="106">
        <v>0.04</v>
      </c>
      <c r="P269" s="200">
        <v>0.39</v>
      </c>
    </row>
    <row r="270" spans="1:16" ht="15" customHeight="1" thickBot="1">
      <c r="A270" s="469"/>
      <c r="B270" s="476"/>
      <c r="C270" s="477"/>
      <c r="D270" s="478"/>
      <c r="E270" s="170" t="s">
        <v>37</v>
      </c>
      <c r="F270" s="107" t="s">
        <v>50</v>
      </c>
      <c r="G270" s="107">
        <v>9.1999999999999993</v>
      </c>
      <c r="H270" s="107">
        <v>13</v>
      </c>
      <c r="I270" s="107">
        <v>10.7</v>
      </c>
      <c r="J270" s="107">
        <v>197</v>
      </c>
      <c r="K270" s="107">
        <v>11.82</v>
      </c>
      <c r="L270" s="107">
        <v>17.72</v>
      </c>
      <c r="M270" s="107">
        <v>0.76</v>
      </c>
      <c r="N270" s="107">
        <v>0.03</v>
      </c>
      <c r="O270" s="107">
        <v>0.05</v>
      </c>
      <c r="P270" s="211">
        <v>0.47</v>
      </c>
    </row>
    <row r="271" spans="1:16" ht="15" customHeight="1">
      <c r="A271" s="340">
        <v>302</v>
      </c>
      <c r="B271" s="334" t="s">
        <v>56</v>
      </c>
      <c r="C271" s="335"/>
      <c r="D271" s="336"/>
      <c r="E271" s="169" t="s">
        <v>36</v>
      </c>
      <c r="F271" s="106" t="s">
        <v>84</v>
      </c>
      <c r="G271" s="106">
        <v>4.8099999999999996</v>
      </c>
      <c r="H271" s="106">
        <v>8.49</v>
      </c>
      <c r="I271" s="106">
        <v>21.54</v>
      </c>
      <c r="J271" s="106">
        <v>181.6</v>
      </c>
      <c r="K271" s="106">
        <v>12.84</v>
      </c>
      <c r="L271" s="106">
        <v>75.180000000000007</v>
      </c>
      <c r="M271" s="106">
        <v>2.58</v>
      </c>
      <c r="N271" s="106">
        <v>0.16</v>
      </c>
      <c r="O271" s="106">
        <v>0.09</v>
      </c>
      <c r="P271" s="200">
        <v>0</v>
      </c>
    </row>
    <row r="272" spans="1:16" ht="15.75" thickBot="1">
      <c r="A272" s="350"/>
      <c r="B272" s="66"/>
      <c r="C272" s="64"/>
      <c r="D272" s="65"/>
      <c r="E272" s="170" t="s">
        <v>37</v>
      </c>
      <c r="F272" s="102" t="s">
        <v>73</v>
      </c>
      <c r="G272" s="102">
        <v>5.7</v>
      </c>
      <c r="H272" s="102">
        <v>10.08</v>
      </c>
      <c r="I272" s="102">
        <v>25.6</v>
      </c>
      <c r="J272" s="102">
        <v>215.65</v>
      </c>
      <c r="K272" s="102">
        <v>15.28</v>
      </c>
      <c r="L272" s="102">
        <v>89.27</v>
      </c>
      <c r="M272" s="102">
        <v>3.06</v>
      </c>
      <c r="N272" s="102">
        <v>0.19</v>
      </c>
      <c r="O272" s="102">
        <v>0.1</v>
      </c>
      <c r="P272" s="202">
        <v>0</v>
      </c>
    </row>
    <row r="273" spans="1:16">
      <c r="A273" s="340">
        <v>283</v>
      </c>
      <c r="B273" s="334" t="s">
        <v>47</v>
      </c>
      <c r="C273" s="335"/>
      <c r="D273" s="336"/>
      <c r="E273" s="169" t="s">
        <v>36</v>
      </c>
      <c r="F273" s="108">
        <v>200</v>
      </c>
      <c r="G273" s="108">
        <v>0</v>
      </c>
      <c r="H273" s="108">
        <v>0</v>
      </c>
      <c r="I273" s="108">
        <v>9.08</v>
      </c>
      <c r="J273" s="108">
        <v>39.9</v>
      </c>
      <c r="K273" s="108">
        <v>0.3</v>
      </c>
      <c r="L273" s="108">
        <v>0</v>
      </c>
      <c r="M273" s="108">
        <v>0.03</v>
      </c>
      <c r="N273" s="108">
        <v>0</v>
      </c>
      <c r="O273" s="108">
        <v>0</v>
      </c>
      <c r="P273" s="199">
        <v>0</v>
      </c>
    </row>
    <row r="274" spans="1:16" ht="15" customHeight="1" thickBot="1">
      <c r="A274" s="350"/>
      <c r="B274" s="66"/>
      <c r="C274" s="64"/>
      <c r="D274" s="65"/>
      <c r="E274" s="170" t="s">
        <v>37</v>
      </c>
      <c r="F274" s="102">
        <v>200</v>
      </c>
      <c r="G274" s="107">
        <v>0</v>
      </c>
      <c r="H274" s="107">
        <v>0</v>
      </c>
      <c r="I274" s="107">
        <v>9.08</v>
      </c>
      <c r="J274" s="107">
        <v>39.9</v>
      </c>
      <c r="K274" s="107">
        <v>0.3</v>
      </c>
      <c r="L274" s="107">
        <v>0</v>
      </c>
      <c r="M274" s="107">
        <v>0.03</v>
      </c>
      <c r="N274" s="107">
        <v>0</v>
      </c>
      <c r="O274" s="107">
        <v>0</v>
      </c>
      <c r="P274" s="211">
        <v>0</v>
      </c>
    </row>
    <row r="275" spans="1:16">
      <c r="A275" s="71">
        <v>420.06</v>
      </c>
      <c r="B275" s="67" t="s">
        <v>22</v>
      </c>
      <c r="C275" s="335"/>
      <c r="D275" s="336"/>
      <c r="E275" s="16" t="s">
        <v>36</v>
      </c>
      <c r="F275" s="30">
        <v>40</v>
      </c>
      <c r="G275" s="106">
        <v>3.2</v>
      </c>
      <c r="H275" s="106">
        <v>0.4</v>
      </c>
      <c r="I275" s="106">
        <v>22</v>
      </c>
      <c r="J275" s="106">
        <v>104</v>
      </c>
      <c r="K275" s="106">
        <v>8</v>
      </c>
      <c r="L275" s="106">
        <v>5.6</v>
      </c>
      <c r="M275" s="106">
        <v>1</v>
      </c>
      <c r="N275" s="106">
        <v>0.14000000000000001</v>
      </c>
      <c r="O275" s="106">
        <v>0.08</v>
      </c>
      <c r="P275" s="200">
        <v>0</v>
      </c>
    </row>
    <row r="276" spans="1:16" ht="15" customHeight="1" thickBot="1">
      <c r="A276" s="72"/>
      <c r="B276" s="356"/>
      <c r="C276" s="64"/>
      <c r="D276" s="65"/>
      <c r="E276" s="20" t="s">
        <v>37</v>
      </c>
      <c r="F276" s="132">
        <v>50</v>
      </c>
      <c r="G276" s="192">
        <v>4</v>
      </c>
      <c r="H276" s="192">
        <v>0.5</v>
      </c>
      <c r="I276" s="192">
        <v>27.5</v>
      </c>
      <c r="J276" s="192">
        <v>130</v>
      </c>
      <c r="K276" s="192">
        <v>10</v>
      </c>
      <c r="L276" s="192">
        <v>7</v>
      </c>
      <c r="M276" s="192">
        <v>1.25</v>
      </c>
      <c r="N276" s="192">
        <v>0.17</v>
      </c>
      <c r="O276" s="192">
        <v>0.1</v>
      </c>
      <c r="P276" s="226">
        <v>0</v>
      </c>
    </row>
    <row r="277" spans="1:16" ht="15" customHeight="1">
      <c r="A277" s="386"/>
      <c r="B277" s="388" t="s">
        <v>24</v>
      </c>
      <c r="C277" s="389"/>
      <c r="D277" s="390"/>
      <c r="E277" s="32" t="s">
        <v>36</v>
      </c>
      <c r="F277" s="42">
        <v>540</v>
      </c>
      <c r="G277" s="42">
        <f>G267+G269+G271+G273+G275</f>
        <v>15.61</v>
      </c>
      <c r="H277" s="42">
        <f>H267+H269+H275</f>
        <v>11.200000000000001</v>
      </c>
      <c r="I277" s="42">
        <f t="shared" ref="I277:K278" si="14">I267+I269+I271+I273+I275</f>
        <v>61.519999999999996</v>
      </c>
      <c r="J277" s="42">
        <f t="shared" si="14"/>
        <v>493.59999999999997</v>
      </c>
      <c r="K277" s="42">
        <f t="shared" si="14"/>
        <v>37.79</v>
      </c>
      <c r="L277" s="42">
        <f>L269+L271+L273+L275</f>
        <v>95.54</v>
      </c>
      <c r="M277" s="42">
        <f>M267+M269+M271+M273+M275</f>
        <v>4.4399999999999995</v>
      </c>
      <c r="N277" s="42">
        <f>N267+N269+N273+N275</f>
        <v>0.17</v>
      </c>
      <c r="O277" s="42">
        <f>O267+O269+O271+O273+O275</f>
        <v>0.22999999999999998</v>
      </c>
      <c r="P277" s="212">
        <f>P267+P269+P271+P273+P275</f>
        <v>3.19</v>
      </c>
    </row>
    <row r="278" spans="1:16" ht="15.75" thickBot="1">
      <c r="A278" s="387"/>
      <c r="B278" s="391"/>
      <c r="C278" s="392"/>
      <c r="D278" s="393"/>
      <c r="E278" s="33" t="s">
        <v>37</v>
      </c>
      <c r="F278" s="39">
        <v>620</v>
      </c>
      <c r="G278" s="39">
        <f>G268+G270+G272+G274+G276</f>
        <v>18.899999999999999</v>
      </c>
      <c r="H278" s="39">
        <f>H268+H270+H276</f>
        <v>13.5</v>
      </c>
      <c r="I278" s="39">
        <f t="shared" si="14"/>
        <v>72.88</v>
      </c>
      <c r="J278" s="39">
        <f t="shared" si="14"/>
        <v>588.54999999999995</v>
      </c>
      <c r="K278" s="39">
        <f t="shared" si="14"/>
        <v>47.599999999999994</v>
      </c>
      <c r="L278" s="39">
        <f>L268+L270+L272+L274+L276</f>
        <v>122.38999999999999</v>
      </c>
      <c r="M278" s="39">
        <f>M268+M270+M272+M274+M276</f>
        <v>5.4</v>
      </c>
      <c r="N278" s="39">
        <f>N270+N272+N274+N276</f>
        <v>0.39</v>
      </c>
      <c r="O278" s="39">
        <f>O268+O270+O272+O274+O276</f>
        <v>0.26500000000000001</v>
      </c>
      <c r="P278" s="168">
        <f>P274+P276</f>
        <v>0</v>
      </c>
    </row>
    <row r="279" spans="1:16" ht="15.75" thickBot="1">
      <c r="A279" s="27"/>
      <c r="B279" s="425" t="s">
        <v>25</v>
      </c>
      <c r="C279" s="426"/>
      <c r="D279" s="4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</row>
    <row r="280" spans="1:16" ht="15.75" thickBot="1">
      <c r="A280" s="468">
        <v>28</v>
      </c>
      <c r="B280" s="453" t="s">
        <v>90</v>
      </c>
      <c r="C280" s="454"/>
      <c r="D280" s="455"/>
      <c r="E280" s="16" t="s">
        <v>36</v>
      </c>
      <c r="F280" s="107">
        <v>80</v>
      </c>
      <c r="G280" s="111">
        <v>0.9</v>
      </c>
      <c r="H280" s="111">
        <v>7.1</v>
      </c>
      <c r="I280" s="111">
        <v>4.0999999999999996</v>
      </c>
      <c r="J280" s="111">
        <v>83</v>
      </c>
      <c r="K280" s="111">
        <v>20.59</v>
      </c>
      <c r="L280" s="111">
        <v>12.15</v>
      </c>
      <c r="M280" s="111">
        <v>0.73</v>
      </c>
      <c r="N280" s="111">
        <v>0.01</v>
      </c>
      <c r="O280" s="111">
        <v>0.02</v>
      </c>
      <c r="P280" s="112">
        <v>0.79</v>
      </c>
    </row>
    <row r="281" spans="1:16" ht="15" customHeight="1" thickBot="1">
      <c r="A281" s="469"/>
      <c r="B281" s="476"/>
      <c r="C281" s="477"/>
      <c r="D281" s="478"/>
      <c r="E281" s="17" t="s">
        <v>37</v>
      </c>
      <c r="F281" s="107">
        <v>100</v>
      </c>
      <c r="G281" s="111">
        <v>1.1000000000000001</v>
      </c>
      <c r="H281" s="111">
        <v>8.9</v>
      </c>
      <c r="I281" s="111">
        <v>5.0999999999999996</v>
      </c>
      <c r="J281" s="111">
        <v>104</v>
      </c>
      <c r="K281" s="111">
        <v>25.73</v>
      </c>
      <c r="L281" s="111">
        <v>15.18</v>
      </c>
      <c r="M281" s="111">
        <v>0.92</v>
      </c>
      <c r="N281" s="111">
        <v>0.01</v>
      </c>
      <c r="O281" s="111">
        <v>0.02</v>
      </c>
      <c r="P281" s="112">
        <v>0.99</v>
      </c>
    </row>
    <row r="282" spans="1:16" ht="15" customHeight="1">
      <c r="A282" s="468">
        <v>59</v>
      </c>
      <c r="B282" s="453" t="s">
        <v>91</v>
      </c>
      <c r="C282" s="454"/>
      <c r="D282" s="455"/>
      <c r="E282" s="16" t="s">
        <v>36</v>
      </c>
      <c r="F282" s="106">
        <v>200</v>
      </c>
      <c r="G282" s="87">
        <v>2.16</v>
      </c>
      <c r="H282" s="87">
        <v>2</v>
      </c>
      <c r="I282" s="87">
        <v>15.04</v>
      </c>
      <c r="J282" s="87">
        <v>88.8</v>
      </c>
      <c r="K282" s="87">
        <v>10.7</v>
      </c>
      <c r="L282" s="87">
        <v>16.7</v>
      </c>
      <c r="M282" s="87">
        <v>0.69</v>
      </c>
      <c r="N282" s="87">
        <v>0.06</v>
      </c>
      <c r="O282" s="87">
        <v>0.04</v>
      </c>
      <c r="P282" s="88">
        <v>5.28</v>
      </c>
    </row>
    <row r="283" spans="1:16" ht="15" customHeight="1" thickBot="1">
      <c r="A283" s="469"/>
      <c r="B283" s="476"/>
      <c r="C283" s="477"/>
      <c r="D283" s="478"/>
      <c r="E283" s="17" t="s">
        <v>37</v>
      </c>
      <c r="F283" s="107">
        <v>250</v>
      </c>
      <c r="G283" s="111">
        <v>2.7</v>
      </c>
      <c r="H283" s="111">
        <v>2.5</v>
      </c>
      <c r="I283" s="111">
        <v>18.8</v>
      </c>
      <c r="J283" s="111">
        <v>111</v>
      </c>
      <c r="K283" s="111">
        <v>13.38</v>
      </c>
      <c r="L283" s="111">
        <v>20.92</v>
      </c>
      <c r="M283" s="111">
        <v>0.86</v>
      </c>
      <c r="N283" s="111">
        <v>0.08</v>
      </c>
      <c r="O283" s="111">
        <v>0.05</v>
      </c>
      <c r="P283" s="112">
        <v>6.6</v>
      </c>
    </row>
    <row r="284" spans="1:16" ht="15" customHeight="1">
      <c r="A284" s="69">
        <v>97.64</v>
      </c>
      <c r="B284" s="62" t="s">
        <v>69</v>
      </c>
      <c r="C284" s="63"/>
      <c r="D284" s="61"/>
      <c r="E284" s="16" t="s">
        <v>36</v>
      </c>
      <c r="F284" s="209">
        <v>150</v>
      </c>
      <c r="G284" s="208">
        <v>9.6</v>
      </c>
      <c r="H284" s="208">
        <v>12.5</v>
      </c>
      <c r="I284" s="208">
        <v>17.5</v>
      </c>
      <c r="J284" s="208">
        <v>214.89</v>
      </c>
      <c r="K284" s="208">
        <v>19.899999999999999</v>
      </c>
      <c r="L284" s="208">
        <v>34.4</v>
      </c>
      <c r="M284" s="208">
        <v>2.12</v>
      </c>
      <c r="N284" s="208">
        <v>0.15</v>
      </c>
      <c r="O284" s="208">
        <v>0.13</v>
      </c>
      <c r="P284" s="275">
        <v>22</v>
      </c>
    </row>
    <row r="285" spans="1:16" ht="15.75" thickBot="1">
      <c r="A285" s="70"/>
      <c r="B285" s="66"/>
      <c r="C285" s="64"/>
      <c r="D285" s="65"/>
      <c r="E285" s="17" t="s">
        <v>37</v>
      </c>
      <c r="F285" s="102">
        <v>180</v>
      </c>
      <c r="G285" s="109">
        <v>11.56</v>
      </c>
      <c r="H285" s="109">
        <v>14.11</v>
      </c>
      <c r="I285" s="109">
        <v>21.08</v>
      </c>
      <c r="J285" s="109">
        <v>257.88</v>
      </c>
      <c r="K285" s="109">
        <v>23.88</v>
      </c>
      <c r="L285" s="109">
        <v>41.35</v>
      </c>
      <c r="M285" s="109">
        <v>2.5499999999999998</v>
      </c>
      <c r="N285" s="109">
        <v>0.18</v>
      </c>
      <c r="O285" s="109">
        <v>0.16</v>
      </c>
      <c r="P285" s="110">
        <v>26.46</v>
      </c>
    </row>
    <row r="286" spans="1:16">
      <c r="A286" s="69">
        <v>283</v>
      </c>
      <c r="B286" s="62" t="s">
        <v>47</v>
      </c>
      <c r="C286" s="63"/>
      <c r="D286" s="61"/>
      <c r="E286" s="169" t="s">
        <v>36</v>
      </c>
      <c r="F286" s="108">
        <v>200</v>
      </c>
      <c r="G286" s="108">
        <v>0</v>
      </c>
      <c r="H286" s="108">
        <v>0</v>
      </c>
      <c r="I286" s="108">
        <v>9.08</v>
      </c>
      <c r="J286" s="108">
        <v>39.9</v>
      </c>
      <c r="K286" s="108">
        <v>0.3</v>
      </c>
      <c r="L286" s="108">
        <v>0</v>
      </c>
      <c r="M286" s="108">
        <v>0.03</v>
      </c>
      <c r="N286" s="108">
        <v>0</v>
      </c>
      <c r="O286" s="108">
        <v>0</v>
      </c>
      <c r="P286" s="199">
        <v>0</v>
      </c>
    </row>
    <row r="287" spans="1:16" ht="15.75" thickBot="1">
      <c r="A287" s="70"/>
      <c r="B287" s="66"/>
      <c r="C287" s="64"/>
      <c r="D287" s="65"/>
      <c r="E287" s="170" t="s">
        <v>37</v>
      </c>
      <c r="F287" s="102">
        <v>200</v>
      </c>
      <c r="G287" s="107">
        <v>0</v>
      </c>
      <c r="H287" s="107">
        <v>0</v>
      </c>
      <c r="I287" s="107">
        <v>9.08</v>
      </c>
      <c r="J287" s="107">
        <v>39.9</v>
      </c>
      <c r="K287" s="107">
        <v>0.3</v>
      </c>
      <c r="L287" s="107">
        <v>0</v>
      </c>
      <c r="M287" s="107">
        <v>0.03</v>
      </c>
      <c r="N287" s="107">
        <v>0</v>
      </c>
      <c r="O287" s="107">
        <v>0</v>
      </c>
      <c r="P287" s="211">
        <v>0</v>
      </c>
    </row>
    <row r="288" spans="1:16">
      <c r="A288" s="69">
        <v>420.09</v>
      </c>
      <c r="B288" s="62" t="s">
        <v>31</v>
      </c>
      <c r="C288" s="63"/>
      <c r="D288" s="61"/>
      <c r="E288" s="16" t="s">
        <v>36</v>
      </c>
      <c r="F288" s="30">
        <v>25</v>
      </c>
      <c r="G288" s="23">
        <v>2</v>
      </c>
      <c r="H288" s="23">
        <v>0.25</v>
      </c>
      <c r="I288" s="23">
        <v>13.75</v>
      </c>
      <c r="J288" s="23">
        <v>65</v>
      </c>
      <c r="K288" s="23">
        <v>5</v>
      </c>
      <c r="L288" s="23">
        <v>3.5</v>
      </c>
      <c r="M288" s="23">
        <v>0.63</v>
      </c>
      <c r="N288" s="23">
        <v>0.09</v>
      </c>
      <c r="O288" s="23">
        <v>0.05</v>
      </c>
      <c r="P288" s="4">
        <v>0</v>
      </c>
    </row>
    <row r="289" spans="1:16" ht="15" customHeight="1" thickBot="1">
      <c r="A289" s="70"/>
      <c r="B289" s="66"/>
      <c r="C289" s="64"/>
      <c r="D289" s="65"/>
      <c r="E289" s="17" t="s">
        <v>37</v>
      </c>
      <c r="F289" s="131">
        <v>25</v>
      </c>
      <c r="G289" s="25">
        <v>2</v>
      </c>
      <c r="H289" s="25">
        <v>0.25</v>
      </c>
      <c r="I289" s="25">
        <v>13.75</v>
      </c>
      <c r="J289" s="25">
        <v>65</v>
      </c>
      <c r="K289" s="25">
        <v>5</v>
      </c>
      <c r="L289" s="25">
        <v>3.5</v>
      </c>
      <c r="M289" s="25">
        <v>0.63</v>
      </c>
      <c r="N289" s="25">
        <v>0.09</v>
      </c>
      <c r="O289" s="25">
        <v>0.05</v>
      </c>
      <c r="P289" s="26">
        <v>0</v>
      </c>
    </row>
    <row r="290" spans="1:16">
      <c r="A290" s="69">
        <v>421.11</v>
      </c>
      <c r="B290" s="62" t="s">
        <v>32</v>
      </c>
      <c r="C290" s="63"/>
      <c r="D290" s="61"/>
      <c r="E290" s="47" t="s">
        <v>36</v>
      </c>
      <c r="F290" s="30">
        <v>25</v>
      </c>
      <c r="G290" s="23">
        <v>2</v>
      </c>
      <c r="H290" s="23">
        <v>0.25</v>
      </c>
      <c r="I290" s="23">
        <v>11.5</v>
      </c>
      <c r="J290" s="23">
        <v>55</v>
      </c>
      <c r="K290" s="23">
        <v>7.37</v>
      </c>
      <c r="L290" s="23">
        <v>10.5</v>
      </c>
      <c r="M290" s="23">
        <v>0.75</v>
      </c>
      <c r="N290" s="23">
        <v>0.1</v>
      </c>
      <c r="O290" s="23">
        <v>0.05</v>
      </c>
      <c r="P290" s="4">
        <v>0</v>
      </c>
    </row>
    <row r="291" spans="1:16" ht="15.75" thickBot="1">
      <c r="A291" s="70"/>
      <c r="B291" s="66"/>
      <c r="C291" s="64"/>
      <c r="D291" s="65"/>
      <c r="E291" s="48" t="s">
        <v>37</v>
      </c>
      <c r="F291" s="131">
        <v>25</v>
      </c>
      <c r="G291" s="25">
        <v>2</v>
      </c>
      <c r="H291" s="25">
        <v>0.25</v>
      </c>
      <c r="I291" s="25">
        <v>11.5</v>
      </c>
      <c r="J291" s="25">
        <v>55</v>
      </c>
      <c r="K291" s="25">
        <v>7.37</v>
      </c>
      <c r="L291" s="25">
        <v>10.5</v>
      </c>
      <c r="M291" s="25">
        <v>0.75</v>
      </c>
      <c r="N291" s="25">
        <v>0.1</v>
      </c>
      <c r="O291" s="25">
        <v>0.05</v>
      </c>
      <c r="P291" s="26">
        <v>0</v>
      </c>
    </row>
    <row r="292" spans="1:16">
      <c r="A292" s="386"/>
      <c r="B292" s="388" t="s">
        <v>33</v>
      </c>
      <c r="C292" s="389"/>
      <c r="D292" s="390"/>
      <c r="E292" s="47" t="s">
        <v>36</v>
      </c>
      <c r="F292" s="133">
        <v>680</v>
      </c>
      <c r="G292" s="179">
        <f t="shared" ref="G292:P292" si="15">G280+G282+G284+G286+G288+G290</f>
        <v>16.66</v>
      </c>
      <c r="H292" s="179">
        <f t="shared" si="15"/>
        <v>22.1</v>
      </c>
      <c r="I292" s="179">
        <f t="shared" si="15"/>
        <v>70.97</v>
      </c>
      <c r="J292" s="179">
        <f t="shared" si="15"/>
        <v>546.58999999999992</v>
      </c>
      <c r="K292" s="179">
        <f t="shared" si="15"/>
        <v>63.859999999999992</v>
      </c>
      <c r="L292" s="179">
        <f t="shared" si="15"/>
        <v>77.25</v>
      </c>
      <c r="M292" s="179">
        <f t="shared" si="15"/>
        <v>4.95</v>
      </c>
      <c r="N292" s="179">
        <f t="shared" si="15"/>
        <v>0.40999999999999992</v>
      </c>
      <c r="O292" s="179">
        <f t="shared" si="15"/>
        <v>0.28999999999999998</v>
      </c>
      <c r="P292" s="180">
        <f t="shared" si="15"/>
        <v>28.07</v>
      </c>
    </row>
    <row r="293" spans="1:16" ht="15.75" thickBot="1">
      <c r="A293" s="387"/>
      <c r="B293" s="391"/>
      <c r="C293" s="392"/>
      <c r="D293" s="393"/>
      <c r="E293" s="227" t="s">
        <v>37</v>
      </c>
      <c r="F293" s="141">
        <v>780</v>
      </c>
      <c r="G293" s="141">
        <f>G283+G285+G287+G289+G291</f>
        <v>18.260000000000002</v>
      </c>
      <c r="H293" s="141">
        <f t="shared" ref="H293:P293" si="16">H281+H283+H285+H287+H289+H291</f>
        <v>26.009999999999998</v>
      </c>
      <c r="I293" s="141">
        <f t="shared" si="16"/>
        <v>79.31</v>
      </c>
      <c r="J293" s="141">
        <f t="shared" si="16"/>
        <v>632.78</v>
      </c>
      <c r="K293" s="141">
        <f t="shared" si="16"/>
        <v>75.66</v>
      </c>
      <c r="L293" s="141">
        <f t="shared" si="16"/>
        <v>91.45</v>
      </c>
      <c r="M293" s="141">
        <f t="shared" si="16"/>
        <v>5.74</v>
      </c>
      <c r="N293" s="141">
        <f t="shared" si="16"/>
        <v>0.45999999999999996</v>
      </c>
      <c r="O293" s="141">
        <f t="shared" si="16"/>
        <v>0.33</v>
      </c>
      <c r="P293" s="141">
        <f t="shared" si="16"/>
        <v>34.049999999999997</v>
      </c>
    </row>
    <row r="294" spans="1:16">
      <c r="A294" s="386"/>
      <c r="B294" s="388" t="s">
        <v>34</v>
      </c>
      <c r="C294" s="389"/>
      <c r="D294" s="390"/>
      <c r="E294" s="228" t="s">
        <v>36</v>
      </c>
      <c r="F294" s="141">
        <v>1220</v>
      </c>
      <c r="G294" s="141">
        <f t="shared" ref="G294:P294" si="17">G277+G292</f>
        <v>32.269999999999996</v>
      </c>
      <c r="H294" s="141">
        <f t="shared" si="17"/>
        <v>33.300000000000004</v>
      </c>
      <c r="I294" s="141">
        <f t="shared" si="17"/>
        <v>132.49</v>
      </c>
      <c r="J294" s="141">
        <f t="shared" si="17"/>
        <v>1040.1899999999998</v>
      </c>
      <c r="K294" s="141">
        <f t="shared" si="17"/>
        <v>101.64999999999999</v>
      </c>
      <c r="L294" s="141">
        <f t="shared" si="17"/>
        <v>172.79000000000002</v>
      </c>
      <c r="M294" s="141">
        <f t="shared" si="17"/>
        <v>9.39</v>
      </c>
      <c r="N294" s="141">
        <f t="shared" si="17"/>
        <v>0.57999999999999996</v>
      </c>
      <c r="O294" s="141">
        <f t="shared" si="17"/>
        <v>0.52</v>
      </c>
      <c r="P294" s="141">
        <f t="shared" si="17"/>
        <v>31.26</v>
      </c>
    </row>
    <row r="295" spans="1:16" ht="15.75" thickBot="1">
      <c r="A295" s="387"/>
      <c r="B295" s="391"/>
      <c r="C295" s="392"/>
      <c r="D295" s="393"/>
      <c r="E295" s="227" t="s">
        <v>37</v>
      </c>
      <c r="F295" s="141">
        <v>1400</v>
      </c>
      <c r="G295" s="141">
        <f t="shared" ref="G295:L295" si="18">G278+G293</f>
        <v>37.159999999999997</v>
      </c>
      <c r="H295" s="141">
        <f t="shared" si="18"/>
        <v>39.51</v>
      </c>
      <c r="I295" s="141">
        <f t="shared" si="18"/>
        <v>152.19</v>
      </c>
      <c r="J295" s="141">
        <f t="shared" si="18"/>
        <v>1221.33</v>
      </c>
      <c r="K295" s="141">
        <f t="shared" si="18"/>
        <v>123.25999999999999</v>
      </c>
      <c r="L295" s="141">
        <f t="shared" si="18"/>
        <v>213.83999999999997</v>
      </c>
      <c r="M295" s="141">
        <f>M278+M294</f>
        <v>14.790000000000001</v>
      </c>
      <c r="N295" s="141">
        <f>N278+N293</f>
        <v>0.85</v>
      </c>
      <c r="O295" s="141">
        <f>O278+O293</f>
        <v>0.59499999999999997</v>
      </c>
      <c r="P295" s="141">
        <f>P278+P293</f>
        <v>34.049999999999997</v>
      </c>
    </row>
    <row r="296" spans="1:16">
      <c r="A296" s="415"/>
      <c r="B296" s="416"/>
      <c r="C296" s="416"/>
      <c r="D296" s="416"/>
      <c r="E296" s="416"/>
      <c r="F296" s="416"/>
      <c r="G296" s="416"/>
      <c r="H296" s="416"/>
      <c r="I296" s="416"/>
      <c r="J296" s="416"/>
      <c r="K296" s="416"/>
      <c r="L296" s="416"/>
      <c r="M296" s="416"/>
      <c r="N296" s="416"/>
      <c r="O296" s="416"/>
      <c r="P296" s="417"/>
    </row>
    <row r="297" spans="1:16">
      <c r="A297" s="415"/>
      <c r="B297" s="418"/>
      <c r="C297" s="418"/>
      <c r="D297" s="418"/>
      <c r="E297" s="418"/>
      <c r="F297" s="418"/>
      <c r="G297" s="418"/>
      <c r="H297" s="418"/>
      <c r="I297" s="418"/>
      <c r="J297" s="418"/>
      <c r="K297" s="418"/>
      <c r="L297" s="418"/>
      <c r="M297" s="418"/>
      <c r="N297" s="418"/>
      <c r="O297" s="418"/>
      <c r="P297" s="417"/>
    </row>
    <row r="298" spans="1:16">
      <c r="A298" s="415"/>
      <c r="B298" s="418"/>
      <c r="C298" s="418"/>
      <c r="D298" s="418"/>
      <c r="E298" s="418"/>
      <c r="F298" s="418"/>
      <c r="G298" s="418"/>
      <c r="H298" s="418"/>
      <c r="I298" s="418"/>
      <c r="J298" s="418"/>
      <c r="K298" s="418"/>
      <c r="L298" s="418"/>
      <c r="M298" s="418"/>
      <c r="N298" s="418"/>
      <c r="O298" s="418"/>
      <c r="P298" s="417"/>
    </row>
    <row r="299" spans="1:16">
      <c r="A299" s="415"/>
      <c r="B299" s="418"/>
      <c r="C299" s="418"/>
      <c r="D299" s="418"/>
      <c r="E299" s="418"/>
      <c r="F299" s="418"/>
      <c r="G299" s="418"/>
      <c r="H299" s="418"/>
      <c r="I299" s="418"/>
      <c r="J299" s="418"/>
      <c r="K299" s="418"/>
      <c r="L299" s="418"/>
      <c r="M299" s="418"/>
      <c r="N299" s="418"/>
      <c r="O299" s="418"/>
      <c r="P299" s="417"/>
    </row>
    <row r="300" spans="1:16">
      <c r="A300" s="415"/>
      <c r="B300" s="418"/>
      <c r="C300" s="418"/>
      <c r="D300" s="418"/>
      <c r="E300" s="418"/>
      <c r="F300" s="418"/>
      <c r="G300" s="418"/>
      <c r="H300" s="418"/>
      <c r="I300" s="418"/>
      <c r="J300" s="418"/>
      <c r="K300" s="418"/>
      <c r="L300" s="418"/>
      <c r="M300" s="418"/>
      <c r="N300" s="418"/>
      <c r="O300" s="418"/>
      <c r="P300" s="417"/>
    </row>
    <row r="301" spans="1:16">
      <c r="A301" s="415"/>
      <c r="B301" s="418"/>
      <c r="C301" s="418"/>
      <c r="D301" s="418"/>
      <c r="E301" s="418"/>
      <c r="F301" s="418"/>
      <c r="G301" s="418"/>
      <c r="H301" s="418"/>
      <c r="I301" s="418"/>
      <c r="J301" s="418"/>
      <c r="K301" s="418"/>
      <c r="L301" s="418"/>
      <c r="M301" s="418"/>
      <c r="N301" s="418"/>
      <c r="O301" s="418"/>
      <c r="P301" s="417"/>
    </row>
    <row r="302" spans="1:16">
      <c r="A302" s="415"/>
      <c r="B302" s="418"/>
      <c r="C302" s="418"/>
      <c r="D302" s="418"/>
      <c r="E302" s="418"/>
      <c r="F302" s="418"/>
      <c r="G302" s="418"/>
      <c r="H302" s="418"/>
      <c r="I302" s="418"/>
      <c r="J302" s="418"/>
      <c r="K302" s="418"/>
      <c r="L302" s="418"/>
      <c r="M302" s="418"/>
      <c r="N302" s="418"/>
      <c r="O302" s="418"/>
      <c r="P302" s="417"/>
    </row>
    <row r="303" spans="1:16">
      <c r="A303" s="415"/>
      <c r="B303" s="418"/>
      <c r="C303" s="418"/>
      <c r="D303" s="418"/>
      <c r="E303" s="418"/>
      <c r="F303" s="418"/>
      <c r="G303" s="418"/>
      <c r="H303" s="418"/>
      <c r="I303" s="418"/>
      <c r="J303" s="418"/>
      <c r="K303" s="418"/>
      <c r="L303" s="418"/>
      <c r="M303" s="418"/>
      <c r="N303" s="418"/>
      <c r="O303" s="418"/>
      <c r="P303" s="417"/>
    </row>
    <row r="304" spans="1:16">
      <c r="A304" s="419"/>
      <c r="B304" s="420"/>
      <c r="C304" s="420"/>
      <c r="D304" s="420"/>
      <c r="E304" s="420"/>
      <c r="F304" s="420"/>
      <c r="G304" s="420"/>
      <c r="H304" s="420"/>
      <c r="I304" s="420"/>
      <c r="J304" s="420"/>
      <c r="K304" s="420"/>
      <c r="L304" s="420"/>
      <c r="M304" s="420"/>
      <c r="N304" s="420"/>
      <c r="O304" s="420"/>
      <c r="P304" s="421"/>
    </row>
    <row r="305" spans="1:16">
      <c r="A305" s="43" t="s">
        <v>48</v>
      </c>
      <c r="B305" s="43"/>
      <c r="C305" s="43"/>
      <c r="D305" s="43"/>
      <c r="E305" s="430" t="s">
        <v>93</v>
      </c>
      <c r="F305" s="431"/>
      <c r="G305" s="431"/>
      <c r="H305" s="431"/>
      <c r="I305" s="431"/>
      <c r="J305" s="431"/>
      <c r="K305" s="431"/>
      <c r="L305" s="431"/>
      <c r="M305" s="431"/>
      <c r="N305" s="431"/>
      <c r="O305" s="432"/>
    </row>
    <row r="306" spans="1:16" ht="15.75" thickBot="1">
      <c r="A306" s="43" t="s">
        <v>63</v>
      </c>
      <c r="B306" s="43"/>
      <c r="C306" s="43"/>
      <c r="D306" s="43"/>
      <c r="E306" s="428" t="s">
        <v>88</v>
      </c>
      <c r="F306" s="428"/>
      <c r="G306" s="428"/>
      <c r="H306" s="428"/>
      <c r="I306" s="428"/>
      <c r="J306" s="428"/>
      <c r="K306" s="428"/>
      <c r="L306" s="428"/>
      <c r="M306" s="428"/>
      <c r="N306" s="428"/>
      <c r="O306" s="429"/>
    </row>
    <row r="307" spans="1:16">
      <c r="A307" s="394" t="s">
        <v>2</v>
      </c>
      <c r="B307" s="396" t="s">
        <v>3</v>
      </c>
      <c r="C307" s="397"/>
      <c r="D307" s="398"/>
      <c r="E307" s="40"/>
      <c r="F307" s="7" t="s">
        <v>4</v>
      </c>
      <c r="G307" s="7" t="s">
        <v>5</v>
      </c>
      <c r="H307" s="7"/>
      <c r="I307" s="7"/>
      <c r="J307" s="179" t="s">
        <v>6</v>
      </c>
      <c r="K307" s="7" t="s">
        <v>7</v>
      </c>
      <c r="L307" s="7"/>
      <c r="M307" s="7"/>
      <c r="N307" s="7" t="s">
        <v>8</v>
      </c>
      <c r="O307" s="7"/>
      <c r="P307" s="8"/>
    </row>
    <row r="308" spans="1:16" ht="15.75" thickBot="1">
      <c r="A308" s="395"/>
      <c r="B308" s="399"/>
      <c r="C308" s="400"/>
      <c r="D308" s="401"/>
      <c r="E308" s="41" t="s">
        <v>35</v>
      </c>
      <c r="F308" s="9" t="s">
        <v>9</v>
      </c>
      <c r="G308" s="9" t="s">
        <v>10</v>
      </c>
      <c r="H308" s="9" t="s">
        <v>11</v>
      </c>
      <c r="I308" s="9" t="s">
        <v>12</v>
      </c>
      <c r="J308" s="181"/>
      <c r="K308" s="9" t="s">
        <v>40</v>
      </c>
      <c r="L308" s="9" t="s">
        <v>14</v>
      </c>
      <c r="M308" s="9" t="s">
        <v>15</v>
      </c>
      <c r="N308" s="9" t="s">
        <v>16</v>
      </c>
      <c r="O308" s="9" t="s">
        <v>17</v>
      </c>
      <c r="P308" s="10" t="s">
        <v>18</v>
      </c>
    </row>
    <row r="309" spans="1:16">
      <c r="A309" s="2"/>
      <c r="B309" s="412"/>
      <c r="C309" s="413"/>
      <c r="D309" s="41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5.75" thickBot="1">
      <c r="A310" s="44"/>
      <c r="B310" s="412" t="s">
        <v>19</v>
      </c>
      <c r="C310" s="413"/>
      <c r="D310" s="41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</row>
    <row r="311" spans="1:16">
      <c r="A311" s="184">
        <v>401.08</v>
      </c>
      <c r="B311" s="62" t="s">
        <v>53</v>
      </c>
      <c r="C311" s="63"/>
      <c r="D311" s="63"/>
      <c r="E311" s="169" t="s">
        <v>36</v>
      </c>
      <c r="F311" s="56">
        <v>8</v>
      </c>
      <c r="G311" s="54">
        <v>0.06</v>
      </c>
      <c r="H311" s="54">
        <v>5.8</v>
      </c>
      <c r="I311" s="54">
        <v>0.1</v>
      </c>
      <c r="J311" s="54">
        <v>52.88</v>
      </c>
      <c r="K311" s="54">
        <v>1.92</v>
      </c>
      <c r="L311" s="54">
        <v>0</v>
      </c>
      <c r="M311" s="54">
        <v>0.02</v>
      </c>
      <c r="N311" s="54">
        <v>0</v>
      </c>
      <c r="O311" s="54">
        <v>0.01</v>
      </c>
      <c r="P311" s="55">
        <v>0</v>
      </c>
    </row>
    <row r="312" spans="1:16" ht="15.75" thickBot="1">
      <c r="A312" s="186">
        <v>401</v>
      </c>
      <c r="B312" s="66"/>
      <c r="C312" s="64"/>
      <c r="D312" s="64"/>
      <c r="E312" s="170" t="s">
        <v>37</v>
      </c>
      <c r="F312" s="188">
        <v>10</v>
      </c>
      <c r="G312" s="195">
        <v>0.08</v>
      </c>
      <c r="H312" s="195">
        <v>7.25</v>
      </c>
      <c r="I312" s="195">
        <v>0.13</v>
      </c>
      <c r="J312" s="195">
        <v>68.099999999999994</v>
      </c>
      <c r="K312" s="195">
        <v>2.4</v>
      </c>
      <c r="L312" s="195">
        <v>0</v>
      </c>
      <c r="M312" s="195">
        <v>0.02</v>
      </c>
      <c r="N312" s="195">
        <v>0</v>
      </c>
      <c r="O312" s="195">
        <v>0.01</v>
      </c>
      <c r="P312" s="196">
        <v>0</v>
      </c>
    </row>
    <row r="313" spans="1:16">
      <c r="A313" s="69">
        <v>210</v>
      </c>
      <c r="B313" s="516" t="s">
        <v>103</v>
      </c>
      <c r="C313" s="514"/>
      <c r="D313" s="515"/>
      <c r="E313" s="218" t="s">
        <v>36</v>
      </c>
      <c r="F313" s="108">
        <v>150</v>
      </c>
      <c r="G313" s="113">
        <v>3.5</v>
      </c>
      <c r="H313" s="113">
        <v>13.6</v>
      </c>
      <c r="I313" s="113">
        <v>38.799999999999997</v>
      </c>
      <c r="J313" s="113">
        <v>292</v>
      </c>
      <c r="K313" s="113">
        <v>15.33</v>
      </c>
      <c r="L313" s="113">
        <v>30.08</v>
      </c>
      <c r="M313" s="113">
        <v>0.66</v>
      </c>
      <c r="N313" s="113">
        <v>0.04</v>
      </c>
      <c r="O313" s="113">
        <v>0.03</v>
      </c>
      <c r="P313" s="114">
        <v>1.36</v>
      </c>
    </row>
    <row r="314" spans="1:16" ht="15.75" thickBot="1">
      <c r="A314" s="70"/>
      <c r="B314" s="66"/>
      <c r="C314" s="64"/>
      <c r="D314" s="65"/>
      <c r="E314" s="219" t="s">
        <v>37</v>
      </c>
      <c r="F314" s="102">
        <v>200</v>
      </c>
      <c r="G314" s="109">
        <v>4.5999999999999996</v>
      </c>
      <c r="H314" s="109">
        <v>17.899999999999999</v>
      </c>
      <c r="I314" s="109">
        <v>51.6</v>
      </c>
      <c r="J314" s="109">
        <v>387</v>
      </c>
      <c r="K314" s="109">
        <v>20.48</v>
      </c>
      <c r="L314" s="109">
        <v>40.130000000000003</v>
      </c>
      <c r="M314" s="109">
        <v>0.89</v>
      </c>
      <c r="N314" s="109">
        <v>0.05</v>
      </c>
      <c r="O314" s="109">
        <v>0.04</v>
      </c>
      <c r="P314" s="110">
        <v>1.82</v>
      </c>
    </row>
    <row r="315" spans="1:16">
      <c r="A315" s="340">
        <v>285</v>
      </c>
      <c r="B315" s="334" t="s">
        <v>21</v>
      </c>
      <c r="C315" s="335"/>
      <c r="D315" s="336"/>
      <c r="E315" s="16" t="s">
        <v>36</v>
      </c>
      <c r="F315" s="23">
        <v>200</v>
      </c>
      <c r="G315" s="23">
        <v>0.1</v>
      </c>
      <c r="H315" s="23">
        <v>0</v>
      </c>
      <c r="I315" s="23">
        <v>9.3000000000000007</v>
      </c>
      <c r="J315" s="23">
        <v>37</v>
      </c>
      <c r="K315" s="23">
        <v>2.73</v>
      </c>
      <c r="L315" s="23">
        <v>0.73</v>
      </c>
      <c r="M315" s="23">
        <v>0.06</v>
      </c>
      <c r="N315" s="23">
        <v>0</v>
      </c>
      <c r="O315" s="23">
        <v>0</v>
      </c>
      <c r="P315" s="4">
        <v>1.1200000000000001</v>
      </c>
    </row>
    <row r="316" spans="1:16" ht="15.75" thickBot="1">
      <c r="A316" s="350"/>
      <c r="B316" s="66"/>
      <c r="C316" s="64"/>
      <c r="D316" s="65"/>
      <c r="E316" s="17" t="s">
        <v>37</v>
      </c>
      <c r="F316" s="5">
        <v>200</v>
      </c>
      <c r="G316" s="5">
        <v>0.1</v>
      </c>
      <c r="H316" s="5">
        <v>0</v>
      </c>
      <c r="I316" s="5">
        <v>9.3000000000000007</v>
      </c>
      <c r="J316" s="5">
        <v>37</v>
      </c>
      <c r="K316" s="5">
        <v>2.73</v>
      </c>
      <c r="L316" s="5">
        <v>0.73</v>
      </c>
      <c r="M316" s="5">
        <v>0.06</v>
      </c>
      <c r="N316" s="5">
        <v>0</v>
      </c>
      <c r="O316" s="5">
        <v>0</v>
      </c>
      <c r="P316" s="6">
        <v>1.1200000000000001</v>
      </c>
    </row>
    <row r="317" spans="1:16">
      <c r="A317" s="71">
        <v>420.06</v>
      </c>
      <c r="B317" s="67" t="s">
        <v>22</v>
      </c>
      <c r="C317" s="63"/>
      <c r="D317" s="61"/>
      <c r="E317" s="16" t="s">
        <v>36</v>
      </c>
      <c r="F317" s="30">
        <v>40</v>
      </c>
      <c r="G317" s="87">
        <v>3.2</v>
      </c>
      <c r="H317" s="87">
        <v>0.4</v>
      </c>
      <c r="I317" s="87">
        <v>22</v>
      </c>
      <c r="J317" s="87">
        <v>104</v>
      </c>
      <c r="K317" s="87">
        <v>8</v>
      </c>
      <c r="L317" s="87">
        <v>5.6</v>
      </c>
      <c r="M317" s="87">
        <v>1</v>
      </c>
      <c r="N317" s="87">
        <v>0.14000000000000001</v>
      </c>
      <c r="O317" s="87">
        <v>0.08</v>
      </c>
      <c r="P317" s="88">
        <v>0</v>
      </c>
    </row>
    <row r="318" spans="1:16" ht="15" customHeight="1" thickBot="1">
      <c r="A318" s="72"/>
      <c r="B318" s="68"/>
      <c r="C318" s="64"/>
      <c r="D318" s="65"/>
      <c r="E318" s="17" t="s">
        <v>37</v>
      </c>
      <c r="F318" s="131">
        <v>50</v>
      </c>
      <c r="G318" s="89">
        <v>4</v>
      </c>
      <c r="H318" s="89">
        <v>0.5</v>
      </c>
      <c r="I318" s="89">
        <v>27.5</v>
      </c>
      <c r="J318" s="89">
        <v>130</v>
      </c>
      <c r="K318" s="89">
        <v>10</v>
      </c>
      <c r="L318" s="89">
        <v>7</v>
      </c>
      <c r="M318" s="89">
        <v>1.25</v>
      </c>
      <c r="N318" s="89">
        <v>0.17</v>
      </c>
      <c r="O318" s="89">
        <v>0.1</v>
      </c>
      <c r="P318" s="90">
        <v>0</v>
      </c>
    </row>
    <row r="319" spans="1:16" ht="15" customHeight="1">
      <c r="A319" s="69">
        <v>38.590000000000003</v>
      </c>
      <c r="B319" s="62" t="s">
        <v>77</v>
      </c>
      <c r="C319" s="63"/>
      <c r="D319" s="61"/>
      <c r="E319" s="169" t="s">
        <v>36</v>
      </c>
      <c r="F319" s="106">
        <v>200</v>
      </c>
      <c r="G319" s="87">
        <v>0.8</v>
      </c>
      <c r="H319" s="87">
        <v>0.8</v>
      </c>
      <c r="I319" s="87">
        <v>19.600000000000001</v>
      </c>
      <c r="J319" s="87">
        <v>94</v>
      </c>
      <c r="K319" s="87">
        <v>32</v>
      </c>
      <c r="L319" s="87">
        <v>18</v>
      </c>
      <c r="M319" s="87">
        <v>6.4</v>
      </c>
      <c r="N319" s="87">
        <v>0.06</v>
      </c>
      <c r="O319" s="87">
        <v>0.04</v>
      </c>
      <c r="P319" s="88">
        <v>20</v>
      </c>
    </row>
    <row r="320" spans="1:16" ht="15.75" thickBot="1">
      <c r="A320" s="70"/>
      <c r="B320" s="66"/>
      <c r="C320" s="64"/>
      <c r="D320" s="65"/>
      <c r="E320" s="170" t="s">
        <v>37</v>
      </c>
      <c r="F320" s="102">
        <v>200</v>
      </c>
      <c r="G320" s="109">
        <v>0.8</v>
      </c>
      <c r="H320" s="109">
        <v>0.8</v>
      </c>
      <c r="I320" s="109">
        <v>19.600000000000001</v>
      </c>
      <c r="J320" s="109">
        <v>94</v>
      </c>
      <c r="K320" s="109">
        <v>32</v>
      </c>
      <c r="L320" s="109">
        <v>18</v>
      </c>
      <c r="M320" s="109">
        <v>6.4</v>
      </c>
      <c r="N320" s="109">
        <v>0.06</v>
      </c>
      <c r="O320" s="109">
        <v>0.04</v>
      </c>
      <c r="P320" s="110">
        <v>20</v>
      </c>
    </row>
    <row r="321" spans="1:16">
      <c r="A321" s="129"/>
      <c r="B321" s="231"/>
      <c r="C321" s="185"/>
      <c r="D321" s="232"/>
      <c r="E321" s="165" t="s">
        <v>36</v>
      </c>
      <c r="F321" s="220">
        <v>598</v>
      </c>
      <c r="G321" s="220">
        <f>G313+G315+G317+G319</f>
        <v>7.6000000000000005</v>
      </c>
      <c r="H321" s="220">
        <f t="shared" ref="H321:P321" si="19">H311+H313+H315+H317+H319</f>
        <v>20.599999999999998</v>
      </c>
      <c r="I321" s="220">
        <f t="shared" si="19"/>
        <v>89.800000000000011</v>
      </c>
      <c r="J321" s="220">
        <f t="shared" si="19"/>
        <v>579.88</v>
      </c>
      <c r="K321" s="220">
        <f t="shared" si="19"/>
        <v>59.980000000000004</v>
      </c>
      <c r="L321" s="220">
        <f t="shared" si="19"/>
        <v>54.41</v>
      </c>
      <c r="M321" s="220">
        <f t="shared" si="19"/>
        <v>8.14</v>
      </c>
      <c r="N321" s="220">
        <f t="shared" si="19"/>
        <v>0.24000000000000002</v>
      </c>
      <c r="O321" s="220">
        <f t="shared" si="19"/>
        <v>0.16</v>
      </c>
      <c r="P321" s="221">
        <f t="shared" si="19"/>
        <v>22.48</v>
      </c>
    </row>
    <row r="322" spans="1:16" ht="15.75" thickBot="1">
      <c r="A322" s="194"/>
      <c r="B322" s="422" t="s">
        <v>24</v>
      </c>
      <c r="C322" s="423"/>
      <c r="D322" s="424"/>
      <c r="E322" s="167" t="s">
        <v>37</v>
      </c>
      <c r="F322" s="223">
        <v>660</v>
      </c>
      <c r="G322" s="223">
        <f>G312+G314+G316+G318+G320</f>
        <v>9.58</v>
      </c>
      <c r="H322" s="223">
        <f t="shared" ref="H322:P322" si="20">H312+H314+H316+H318+H320</f>
        <v>26.45</v>
      </c>
      <c r="I322" s="223">
        <f t="shared" si="20"/>
        <v>108.13</v>
      </c>
      <c r="J322" s="223">
        <f t="shared" si="20"/>
        <v>716.1</v>
      </c>
      <c r="K322" s="223">
        <f t="shared" si="20"/>
        <v>67.61</v>
      </c>
      <c r="L322" s="223">
        <f t="shared" si="20"/>
        <v>65.86</v>
      </c>
      <c r="M322" s="223">
        <f t="shared" si="20"/>
        <v>8.620000000000001</v>
      </c>
      <c r="N322" s="223">
        <f t="shared" si="20"/>
        <v>0.28000000000000003</v>
      </c>
      <c r="O322" s="223">
        <f t="shared" si="20"/>
        <v>0.19000000000000003</v>
      </c>
      <c r="P322" s="230">
        <f t="shared" si="20"/>
        <v>22.94</v>
      </c>
    </row>
    <row r="323" spans="1:16" ht="15.75" thickBot="1">
      <c r="A323" s="27"/>
      <c r="B323" s="425" t="s">
        <v>25</v>
      </c>
      <c r="C323" s="426"/>
      <c r="D323" s="4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</row>
    <row r="324" spans="1:16">
      <c r="A324" s="69">
        <v>41</v>
      </c>
      <c r="B324" s="334" t="s">
        <v>104</v>
      </c>
      <c r="C324" s="63"/>
      <c r="D324" s="61"/>
      <c r="E324" s="169" t="s">
        <v>36</v>
      </c>
      <c r="F324" s="106">
        <v>80</v>
      </c>
      <c r="G324" s="106">
        <v>2.9</v>
      </c>
      <c r="H324" s="106">
        <v>8.4</v>
      </c>
      <c r="I324" s="106">
        <v>6.6</v>
      </c>
      <c r="J324" s="106">
        <v>114</v>
      </c>
      <c r="K324" s="106">
        <v>15.45</v>
      </c>
      <c r="L324" s="106">
        <v>17.170000000000002</v>
      </c>
      <c r="M324" s="106">
        <v>0.68</v>
      </c>
      <c r="N324" s="106">
        <v>7.0000000000000007E-2</v>
      </c>
      <c r="O324" s="106">
        <v>0.09</v>
      </c>
      <c r="P324" s="200">
        <v>4.17</v>
      </c>
    </row>
    <row r="325" spans="1:16" ht="15.75" thickBot="1">
      <c r="A325" s="70"/>
      <c r="B325" s="66"/>
      <c r="C325" s="64"/>
      <c r="D325" s="65"/>
      <c r="E325" s="170" t="s">
        <v>37</v>
      </c>
      <c r="F325" s="102">
        <v>100</v>
      </c>
      <c r="G325" s="102">
        <v>3.6</v>
      </c>
      <c r="H325" s="102">
        <v>10.5</v>
      </c>
      <c r="I325" s="102">
        <v>8.3000000000000007</v>
      </c>
      <c r="J325" s="102">
        <v>142</v>
      </c>
      <c r="K325" s="102">
        <v>19.309999999999999</v>
      </c>
      <c r="L325" s="102">
        <v>21.47</v>
      </c>
      <c r="M325" s="102">
        <v>0.85</v>
      </c>
      <c r="N325" s="102">
        <v>0.09</v>
      </c>
      <c r="O325" s="102">
        <v>0.11</v>
      </c>
      <c r="P325" s="202">
        <v>5.22</v>
      </c>
    </row>
    <row r="326" spans="1:16">
      <c r="A326" s="408">
        <v>53.42</v>
      </c>
      <c r="B326" s="410" t="s">
        <v>44</v>
      </c>
      <c r="C326" s="410"/>
      <c r="D326" s="410"/>
      <c r="E326" s="47" t="s">
        <v>36</v>
      </c>
      <c r="F326" s="103" t="s">
        <v>80</v>
      </c>
      <c r="G326" s="236">
        <v>1.68</v>
      </c>
      <c r="H326" s="236">
        <v>4.88</v>
      </c>
      <c r="I326" s="236">
        <v>7.36</v>
      </c>
      <c r="J326" s="236">
        <v>80.73</v>
      </c>
      <c r="K326" s="236">
        <v>37.979999999999997</v>
      </c>
      <c r="L326" s="236">
        <v>17.16</v>
      </c>
      <c r="M326" s="236">
        <v>0.62</v>
      </c>
      <c r="N326" s="236">
        <v>0.05</v>
      </c>
      <c r="O326" s="236">
        <v>0.05</v>
      </c>
      <c r="P326" s="237">
        <v>24.04</v>
      </c>
    </row>
    <row r="327" spans="1:16" ht="15.75" customHeight="1" thickBot="1">
      <c r="A327" s="409"/>
      <c r="B327" s="411"/>
      <c r="C327" s="411"/>
      <c r="D327" s="411"/>
      <c r="E327" s="48" t="s">
        <v>37</v>
      </c>
      <c r="F327" s="102" t="s">
        <v>45</v>
      </c>
      <c r="G327" s="102">
        <v>2.1</v>
      </c>
      <c r="H327" s="102">
        <v>6.1</v>
      </c>
      <c r="I327" s="102">
        <v>9.1999999999999993</v>
      </c>
      <c r="J327" s="102">
        <v>100.9</v>
      </c>
      <c r="K327" s="102">
        <v>46.73</v>
      </c>
      <c r="L327" s="102">
        <v>21.45</v>
      </c>
      <c r="M327" s="102">
        <v>0.77</v>
      </c>
      <c r="N327" s="102">
        <v>0.06</v>
      </c>
      <c r="O327" s="102">
        <v>0.06</v>
      </c>
      <c r="P327" s="202">
        <v>30.05</v>
      </c>
    </row>
    <row r="328" spans="1:16">
      <c r="A328" s="408">
        <v>96.19</v>
      </c>
      <c r="B328" s="410" t="s">
        <v>70</v>
      </c>
      <c r="C328" s="410"/>
      <c r="D328" s="410"/>
      <c r="E328" s="47" t="s">
        <v>36</v>
      </c>
      <c r="F328" s="106" t="s">
        <v>81</v>
      </c>
      <c r="G328" s="106">
        <v>13.78</v>
      </c>
      <c r="H328" s="106">
        <v>15.03</v>
      </c>
      <c r="I328" s="106">
        <v>3.18</v>
      </c>
      <c r="J328" s="106">
        <v>203.03</v>
      </c>
      <c r="K328" s="106">
        <v>16.88</v>
      </c>
      <c r="L328" s="106">
        <v>19.18</v>
      </c>
      <c r="M328" s="106">
        <v>2.14</v>
      </c>
      <c r="N328" s="106">
        <v>0.06</v>
      </c>
      <c r="O328" s="106">
        <v>0.11</v>
      </c>
      <c r="P328" s="200">
        <v>2.21</v>
      </c>
    </row>
    <row r="329" spans="1:16" ht="15.75" thickBot="1">
      <c r="A329" s="409"/>
      <c r="B329" s="411"/>
      <c r="C329" s="411"/>
      <c r="D329" s="411"/>
      <c r="E329" s="48" t="s">
        <v>37</v>
      </c>
      <c r="F329" s="107" t="s">
        <v>78</v>
      </c>
      <c r="G329" s="107">
        <v>15.31</v>
      </c>
      <c r="H329" s="107">
        <v>16.7</v>
      </c>
      <c r="I329" s="107">
        <v>3.53</v>
      </c>
      <c r="J329" s="107">
        <v>225.6</v>
      </c>
      <c r="K329" s="107">
        <v>18.75</v>
      </c>
      <c r="L329" s="107">
        <v>21.31</v>
      </c>
      <c r="M329" s="107">
        <v>2.38</v>
      </c>
      <c r="N329" s="107">
        <v>7.0000000000000007E-2</v>
      </c>
      <c r="O329" s="107">
        <v>0.12</v>
      </c>
      <c r="P329" s="211">
        <v>2.4500000000000002</v>
      </c>
    </row>
    <row r="330" spans="1:16" ht="15" customHeight="1">
      <c r="A330" s="402">
        <v>211.05</v>
      </c>
      <c r="B330" s="404" t="s">
        <v>46</v>
      </c>
      <c r="C330" s="404"/>
      <c r="D330" s="405"/>
      <c r="E330" s="171" t="s">
        <v>36</v>
      </c>
      <c r="F330" s="104" t="s">
        <v>82</v>
      </c>
      <c r="G330" s="104">
        <v>5.82</v>
      </c>
      <c r="H330" s="104">
        <v>4.3099999999999996</v>
      </c>
      <c r="I330" s="104">
        <v>37.08</v>
      </c>
      <c r="J330" s="104">
        <v>210.5</v>
      </c>
      <c r="K330" s="104">
        <v>15.59</v>
      </c>
      <c r="L330" s="104">
        <v>8.66</v>
      </c>
      <c r="M330" s="104">
        <v>0.88</v>
      </c>
      <c r="N330" s="104">
        <v>0.09</v>
      </c>
      <c r="O330" s="104">
        <v>0.03</v>
      </c>
      <c r="P330" s="238">
        <v>0</v>
      </c>
    </row>
    <row r="331" spans="1:16" ht="15.75" customHeight="1" thickBot="1">
      <c r="A331" s="403"/>
      <c r="B331" s="406"/>
      <c r="C331" s="406"/>
      <c r="D331" s="407"/>
      <c r="E331" s="170" t="s">
        <v>37</v>
      </c>
      <c r="F331" s="107" t="s">
        <v>57</v>
      </c>
      <c r="G331" s="107">
        <v>6.98</v>
      </c>
      <c r="H331" s="107">
        <v>5.17</v>
      </c>
      <c r="I331" s="107">
        <v>44.5</v>
      </c>
      <c r="J331" s="107">
        <v>252.6</v>
      </c>
      <c r="K331" s="107">
        <v>18.7</v>
      </c>
      <c r="L331" s="107">
        <v>10.4</v>
      </c>
      <c r="M331" s="107">
        <v>1.05</v>
      </c>
      <c r="N331" s="107">
        <v>0.11</v>
      </c>
      <c r="O331" s="107">
        <v>0.04</v>
      </c>
      <c r="P331" s="211">
        <v>0</v>
      </c>
    </row>
    <row r="332" spans="1:16">
      <c r="A332" s="69">
        <v>294</v>
      </c>
      <c r="B332" s="62" t="s">
        <v>85</v>
      </c>
      <c r="C332" s="63"/>
      <c r="D332" s="61"/>
      <c r="E332" s="60" t="s">
        <v>36</v>
      </c>
      <c r="F332" s="173">
        <v>200</v>
      </c>
      <c r="G332" s="173">
        <v>0.5</v>
      </c>
      <c r="H332" s="173">
        <v>0.1</v>
      </c>
      <c r="I332" s="173">
        <v>31.2</v>
      </c>
      <c r="J332" s="173">
        <v>121</v>
      </c>
      <c r="K332" s="173">
        <v>14.62</v>
      </c>
      <c r="L332" s="173">
        <v>8.5</v>
      </c>
      <c r="M332" s="173">
        <v>0.92</v>
      </c>
      <c r="N332" s="173">
        <v>7.0000000000000007E-2</v>
      </c>
      <c r="O332" s="173">
        <v>0.21</v>
      </c>
      <c r="P332" s="239">
        <v>0.28999999999999998</v>
      </c>
    </row>
    <row r="333" spans="1:16" ht="15.75" thickBot="1">
      <c r="A333" s="70"/>
      <c r="B333" s="66"/>
      <c r="C333" s="64"/>
      <c r="D333" s="65"/>
      <c r="E333" s="159" t="s">
        <v>37</v>
      </c>
      <c r="F333" s="102">
        <v>200</v>
      </c>
      <c r="G333" s="240">
        <v>0.5</v>
      </c>
      <c r="H333" s="240">
        <v>0.1</v>
      </c>
      <c r="I333" s="240">
        <v>31.2</v>
      </c>
      <c r="J333" s="240">
        <v>121</v>
      </c>
      <c r="K333" s="240">
        <v>14.62</v>
      </c>
      <c r="L333" s="240">
        <v>8.5</v>
      </c>
      <c r="M333" s="240">
        <v>0.92</v>
      </c>
      <c r="N333" s="240">
        <v>7.0000000000000007E-2</v>
      </c>
      <c r="O333" s="240">
        <v>0.21</v>
      </c>
      <c r="P333" s="241">
        <v>0.28999999999999998</v>
      </c>
    </row>
    <row r="334" spans="1:16">
      <c r="A334" s="69">
        <v>420.09</v>
      </c>
      <c r="B334" s="62" t="s">
        <v>31</v>
      </c>
      <c r="C334" s="63"/>
      <c r="D334" s="61"/>
      <c r="E334" s="16" t="s">
        <v>36</v>
      </c>
      <c r="F334" s="30">
        <v>25</v>
      </c>
      <c r="G334" s="106">
        <v>2</v>
      </c>
      <c r="H334" s="106">
        <v>0.25</v>
      </c>
      <c r="I334" s="106">
        <v>13.75</v>
      </c>
      <c r="J334" s="106">
        <v>65</v>
      </c>
      <c r="K334" s="106">
        <v>5</v>
      </c>
      <c r="L334" s="106">
        <v>3.5</v>
      </c>
      <c r="M334" s="106">
        <v>0.63</v>
      </c>
      <c r="N334" s="106">
        <v>0.09</v>
      </c>
      <c r="O334" s="106">
        <v>0.05</v>
      </c>
      <c r="P334" s="200">
        <v>0</v>
      </c>
    </row>
    <row r="335" spans="1:16" ht="15" customHeight="1" thickBot="1">
      <c r="A335" s="70"/>
      <c r="B335" s="66"/>
      <c r="C335" s="64"/>
      <c r="D335" s="65"/>
      <c r="E335" s="17" t="s">
        <v>37</v>
      </c>
      <c r="F335" s="131">
        <v>25</v>
      </c>
      <c r="G335" s="160">
        <v>2</v>
      </c>
      <c r="H335" s="160">
        <v>0.25</v>
      </c>
      <c r="I335" s="160">
        <v>13.75</v>
      </c>
      <c r="J335" s="160">
        <v>65</v>
      </c>
      <c r="K335" s="160">
        <v>5</v>
      </c>
      <c r="L335" s="160">
        <v>3.5</v>
      </c>
      <c r="M335" s="160">
        <v>0.63</v>
      </c>
      <c r="N335" s="160">
        <v>0.09</v>
      </c>
      <c r="O335" s="160">
        <v>0.05</v>
      </c>
      <c r="P335" s="229">
        <v>0</v>
      </c>
    </row>
    <row r="336" spans="1:16">
      <c r="A336" s="69">
        <v>421.11</v>
      </c>
      <c r="B336" s="62" t="s">
        <v>32</v>
      </c>
      <c r="C336" s="63"/>
      <c r="D336" s="61"/>
      <c r="E336" s="47" t="s">
        <v>36</v>
      </c>
      <c r="F336" s="30">
        <v>25</v>
      </c>
      <c r="G336" s="106">
        <v>2</v>
      </c>
      <c r="H336" s="106">
        <v>0.25</v>
      </c>
      <c r="I336" s="106">
        <v>11.5</v>
      </c>
      <c r="J336" s="106">
        <v>55</v>
      </c>
      <c r="K336" s="106">
        <v>7.37</v>
      </c>
      <c r="L336" s="106">
        <v>10.5</v>
      </c>
      <c r="M336" s="106">
        <v>0.75</v>
      </c>
      <c r="N336" s="106">
        <v>0.1</v>
      </c>
      <c r="O336" s="106">
        <v>0.05</v>
      </c>
      <c r="P336" s="200">
        <v>0</v>
      </c>
    </row>
    <row r="337" spans="1:16" ht="15.75" thickBot="1">
      <c r="A337" s="183"/>
      <c r="B337" s="76"/>
      <c r="C337" s="77"/>
      <c r="D337" s="75"/>
      <c r="E337" s="46" t="s">
        <v>37</v>
      </c>
      <c r="F337" s="132">
        <v>25</v>
      </c>
      <c r="G337" s="192">
        <v>2</v>
      </c>
      <c r="H337" s="192">
        <v>0.25</v>
      </c>
      <c r="I337" s="192">
        <v>11.5</v>
      </c>
      <c r="J337" s="192">
        <v>55</v>
      </c>
      <c r="K337" s="192">
        <v>7.37</v>
      </c>
      <c r="L337" s="192">
        <v>10.5</v>
      </c>
      <c r="M337" s="192">
        <v>0.75</v>
      </c>
      <c r="N337" s="192">
        <v>0.1</v>
      </c>
      <c r="O337" s="192">
        <v>0.05</v>
      </c>
      <c r="P337" s="226">
        <v>0</v>
      </c>
    </row>
    <row r="338" spans="1:16">
      <c r="A338" s="386"/>
      <c r="B338" s="388" t="s">
        <v>33</v>
      </c>
      <c r="C338" s="389"/>
      <c r="D338" s="390"/>
      <c r="E338" s="233" t="s">
        <v>36</v>
      </c>
      <c r="F338" s="38">
        <v>785</v>
      </c>
      <c r="G338" s="178">
        <f t="shared" ref="G338:P338" si="21">G324+G326+G328+G330+G332+G334+G336</f>
        <v>28.68</v>
      </c>
      <c r="H338" s="178">
        <f t="shared" si="21"/>
        <v>33.220000000000006</v>
      </c>
      <c r="I338" s="178">
        <f t="shared" si="21"/>
        <v>110.67</v>
      </c>
      <c r="J338" s="178">
        <f t="shared" si="21"/>
        <v>849.26</v>
      </c>
      <c r="K338" s="178">
        <f t="shared" si="21"/>
        <v>112.89</v>
      </c>
      <c r="L338" s="178">
        <f t="shared" si="21"/>
        <v>84.67</v>
      </c>
      <c r="M338" s="178">
        <f t="shared" si="21"/>
        <v>6.62</v>
      </c>
      <c r="N338" s="178">
        <f t="shared" si="21"/>
        <v>0.53</v>
      </c>
      <c r="O338" s="178">
        <f t="shared" si="21"/>
        <v>0.59000000000000008</v>
      </c>
      <c r="P338" s="217">
        <f t="shared" si="21"/>
        <v>30.71</v>
      </c>
    </row>
    <row r="339" spans="1:16">
      <c r="A339" s="530"/>
      <c r="B339" s="531"/>
      <c r="C339" s="532"/>
      <c r="D339" s="533"/>
      <c r="E339" s="234" t="s">
        <v>37</v>
      </c>
      <c r="F339" s="121">
        <v>895</v>
      </c>
      <c r="G339" s="121">
        <f t="shared" ref="G339:P339" si="22">G325+G327+G329+G331+G333+G335+G337</f>
        <v>32.49</v>
      </c>
      <c r="H339" s="121">
        <f t="shared" si="22"/>
        <v>39.07</v>
      </c>
      <c r="I339" s="121">
        <f t="shared" si="22"/>
        <v>121.98</v>
      </c>
      <c r="J339" s="121">
        <f t="shared" si="22"/>
        <v>962.1</v>
      </c>
      <c r="K339" s="121">
        <f t="shared" si="22"/>
        <v>130.47999999999999</v>
      </c>
      <c r="L339" s="121">
        <f t="shared" si="22"/>
        <v>97.13000000000001</v>
      </c>
      <c r="M339" s="121">
        <f t="shared" si="22"/>
        <v>7.35</v>
      </c>
      <c r="N339" s="121">
        <f t="shared" si="22"/>
        <v>0.59</v>
      </c>
      <c r="O339" s="121">
        <f t="shared" si="22"/>
        <v>0.64</v>
      </c>
      <c r="P339" s="242">
        <f t="shared" si="22"/>
        <v>38.010000000000005</v>
      </c>
    </row>
    <row r="340" spans="1:16">
      <c r="A340" s="537"/>
      <c r="B340" s="534" t="s">
        <v>34</v>
      </c>
      <c r="C340" s="535"/>
      <c r="D340" s="536"/>
      <c r="E340" s="235" t="s">
        <v>36</v>
      </c>
      <c r="F340" s="105">
        <f t="shared" ref="F340:P340" si="23">F321+F338</f>
        <v>1383</v>
      </c>
      <c r="G340" s="105">
        <f t="shared" si="23"/>
        <v>36.28</v>
      </c>
      <c r="H340" s="105">
        <f t="shared" si="23"/>
        <v>53.820000000000007</v>
      </c>
      <c r="I340" s="105">
        <f t="shared" si="23"/>
        <v>200.47000000000003</v>
      </c>
      <c r="J340" s="105">
        <f t="shared" si="23"/>
        <v>1429.1399999999999</v>
      </c>
      <c r="K340" s="105">
        <f t="shared" si="23"/>
        <v>172.87</v>
      </c>
      <c r="L340" s="105">
        <f t="shared" si="23"/>
        <v>139.07999999999998</v>
      </c>
      <c r="M340" s="105">
        <f t="shared" si="23"/>
        <v>14.760000000000002</v>
      </c>
      <c r="N340" s="105">
        <f t="shared" si="23"/>
        <v>0.77</v>
      </c>
      <c r="O340" s="105">
        <f t="shared" si="23"/>
        <v>0.75000000000000011</v>
      </c>
      <c r="P340" s="105">
        <f t="shared" si="23"/>
        <v>53.19</v>
      </c>
    </row>
    <row r="341" spans="1:16">
      <c r="A341" s="538"/>
      <c r="B341" s="531"/>
      <c r="C341" s="532"/>
      <c r="D341" s="533"/>
      <c r="E341" s="235" t="s">
        <v>37</v>
      </c>
      <c r="F341" s="105">
        <f t="shared" ref="F341:P341" si="24">F322+F339</f>
        <v>1555</v>
      </c>
      <c r="G341" s="105">
        <f t="shared" si="24"/>
        <v>42.07</v>
      </c>
      <c r="H341" s="105">
        <f t="shared" si="24"/>
        <v>65.52</v>
      </c>
      <c r="I341" s="105">
        <f t="shared" si="24"/>
        <v>230.11</v>
      </c>
      <c r="J341" s="105">
        <f t="shared" si="24"/>
        <v>1678.2</v>
      </c>
      <c r="K341" s="105">
        <f t="shared" si="24"/>
        <v>198.08999999999997</v>
      </c>
      <c r="L341" s="105">
        <f t="shared" si="24"/>
        <v>162.99</v>
      </c>
      <c r="M341" s="105">
        <f t="shared" si="24"/>
        <v>15.97</v>
      </c>
      <c r="N341" s="105">
        <f t="shared" si="24"/>
        <v>0.87</v>
      </c>
      <c r="O341" s="105">
        <f t="shared" si="24"/>
        <v>0.83000000000000007</v>
      </c>
      <c r="P341" s="105">
        <f t="shared" si="24"/>
        <v>60.95</v>
      </c>
    </row>
    <row r="342" spans="1:16">
      <c r="A342" s="462"/>
      <c r="B342" s="463"/>
      <c r="C342" s="463"/>
      <c r="D342" s="463"/>
      <c r="E342" s="463"/>
      <c r="F342" s="463"/>
      <c r="G342" s="463"/>
      <c r="H342" s="463"/>
      <c r="I342" s="463"/>
      <c r="J342" s="463"/>
      <c r="K342" s="463"/>
      <c r="L342" s="463"/>
      <c r="M342" s="463"/>
      <c r="N342" s="463"/>
      <c r="O342" s="463"/>
      <c r="P342" s="464"/>
    </row>
    <row r="343" spans="1:16">
      <c r="A343" s="415"/>
      <c r="B343" s="416"/>
      <c r="C343" s="416"/>
      <c r="D343" s="416"/>
      <c r="E343" s="416"/>
      <c r="F343" s="416"/>
      <c r="G343" s="416"/>
      <c r="H343" s="416"/>
      <c r="I343" s="416"/>
      <c r="J343" s="416"/>
      <c r="K343" s="416"/>
      <c r="L343" s="416"/>
      <c r="M343" s="416"/>
      <c r="N343" s="416"/>
      <c r="O343" s="416"/>
      <c r="P343" s="417"/>
    </row>
    <row r="344" spans="1:16">
      <c r="A344" s="415"/>
      <c r="B344" s="416"/>
      <c r="C344" s="416"/>
      <c r="D344" s="416"/>
      <c r="E344" s="416"/>
      <c r="F344" s="416"/>
      <c r="G344" s="416"/>
      <c r="H344" s="416"/>
      <c r="I344" s="416"/>
      <c r="J344" s="416"/>
      <c r="K344" s="416"/>
      <c r="L344" s="416"/>
      <c r="M344" s="416"/>
      <c r="N344" s="416"/>
      <c r="O344" s="416"/>
      <c r="P344" s="417"/>
    </row>
    <row r="345" spans="1:16">
      <c r="A345" s="415"/>
      <c r="B345" s="416"/>
      <c r="C345" s="416"/>
      <c r="D345" s="416"/>
      <c r="E345" s="416"/>
      <c r="F345" s="416"/>
      <c r="G345" s="416"/>
      <c r="H345" s="416"/>
      <c r="I345" s="416"/>
      <c r="J345" s="416"/>
      <c r="K345" s="416"/>
      <c r="L345" s="416"/>
      <c r="M345" s="416"/>
      <c r="N345" s="416"/>
      <c r="O345" s="416"/>
      <c r="P345" s="417"/>
    </row>
    <row r="346" spans="1:16" ht="4.5" customHeight="1">
      <c r="A346" s="415"/>
      <c r="B346" s="416"/>
      <c r="C346" s="416"/>
      <c r="D346" s="416"/>
      <c r="E346" s="416"/>
      <c r="F346" s="416"/>
      <c r="G346" s="416"/>
      <c r="H346" s="416"/>
      <c r="I346" s="416"/>
      <c r="J346" s="416"/>
      <c r="K346" s="416"/>
      <c r="L346" s="416"/>
      <c r="M346" s="416"/>
      <c r="N346" s="416"/>
      <c r="O346" s="416"/>
      <c r="P346" s="417"/>
    </row>
    <row r="347" spans="1:16" hidden="1">
      <c r="A347" s="415"/>
      <c r="B347" s="416"/>
      <c r="C347" s="416"/>
      <c r="D347" s="416"/>
      <c r="E347" s="416"/>
      <c r="F347" s="416"/>
      <c r="G347" s="416"/>
      <c r="H347" s="416"/>
      <c r="I347" s="416"/>
      <c r="J347" s="416"/>
      <c r="K347" s="416"/>
      <c r="L347" s="416"/>
      <c r="M347" s="416"/>
      <c r="N347" s="416"/>
      <c r="O347" s="416"/>
      <c r="P347" s="417"/>
    </row>
    <row r="348" spans="1:16" hidden="1">
      <c r="A348" s="415"/>
      <c r="B348" s="416"/>
      <c r="C348" s="416"/>
      <c r="D348" s="416"/>
      <c r="E348" s="416"/>
      <c r="F348" s="416"/>
      <c r="G348" s="416"/>
      <c r="H348" s="416"/>
      <c r="I348" s="416"/>
      <c r="J348" s="416"/>
      <c r="K348" s="416"/>
      <c r="L348" s="416"/>
      <c r="M348" s="416"/>
      <c r="N348" s="416"/>
      <c r="O348" s="416"/>
      <c r="P348" s="417"/>
    </row>
    <row r="349" spans="1:16" hidden="1">
      <c r="A349" s="415"/>
      <c r="B349" s="416"/>
      <c r="C349" s="416"/>
      <c r="D349" s="416"/>
      <c r="E349" s="416"/>
      <c r="F349" s="416"/>
      <c r="G349" s="416"/>
      <c r="H349" s="416"/>
      <c r="I349" s="416"/>
      <c r="J349" s="416"/>
      <c r="K349" s="416"/>
      <c r="L349" s="416"/>
      <c r="M349" s="416"/>
      <c r="N349" s="416"/>
      <c r="O349" s="416"/>
      <c r="P349" s="417"/>
    </row>
    <row r="350" spans="1:16" hidden="1">
      <c r="A350" s="415"/>
      <c r="B350" s="416"/>
      <c r="C350" s="416"/>
      <c r="D350" s="416"/>
      <c r="E350" s="416"/>
      <c r="F350" s="416"/>
      <c r="G350" s="416"/>
      <c r="H350" s="416"/>
      <c r="I350" s="416"/>
      <c r="J350" s="416"/>
      <c r="K350" s="416"/>
      <c r="L350" s="416"/>
      <c r="M350" s="416"/>
      <c r="N350" s="416"/>
      <c r="O350" s="416"/>
      <c r="P350" s="417"/>
    </row>
    <row r="351" spans="1:16" hidden="1">
      <c r="A351" s="415"/>
      <c r="B351" s="416"/>
      <c r="C351" s="416"/>
      <c r="D351" s="416"/>
      <c r="E351" s="416"/>
      <c r="F351" s="416"/>
      <c r="G351" s="416"/>
      <c r="H351" s="416"/>
      <c r="I351" s="416"/>
      <c r="J351" s="416"/>
      <c r="K351" s="416"/>
      <c r="L351" s="416"/>
      <c r="M351" s="416"/>
      <c r="N351" s="416"/>
      <c r="O351" s="416"/>
      <c r="P351" s="417"/>
    </row>
    <row r="352" spans="1:16" hidden="1">
      <c r="A352" s="415"/>
      <c r="B352" s="416"/>
      <c r="C352" s="416"/>
      <c r="D352" s="416"/>
      <c r="E352" s="416"/>
      <c r="F352" s="416"/>
      <c r="G352" s="416"/>
      <c r="H352" s="416"/>
      <c r="I352" s="416"/>
      <c r="J352" s="416"/>
      <c r="K352" s="416"/>
      <c r="L352" s="416"/>
      <c r="M352" s="416"/>
      <c r="N352" s="416"/>
      <c r="O352" s="416"/>
      <c r="P352" s="417"/>
    </row>
    <row r="353" spans="1:16" hidden="1">
      <c r="A353" s="419"/>
      <c r="B353" s="420"/>
      <c r="C353" s="420"/>
      <c r="D353" s="420"/>
      <c r="E353" s="420"/>
      <c r="F353" s="420"/>
      <c r="G353" s="420"/>
      <c r="H353" s="420"/>
      <c r="I353" s="420"/>
      <c r="J353" s="420"/>
      <c r="K353" s="420"/>
      <c r="L353" s="420"/>
      <c r="M353" s="420"/>
      <c r="N353" s="420"/>
      <c r="O353" s="420"/>
      <c r="P353" s="421"/>
    </row>
    <row r="354" spans="1:16">
      <c r="A354" s="43" t="s">
        <v>52</v>
      </c>
      <c r="B354" s="43"/>
      <c r="C354" s="43"/>
      <c r="D354" s="43"/>
      <c r="E354" s="430" t="s">
        <v>93</v>
      </c>
      <c r="F354" s="431"/>
      <c r="G354" s="431"/>
      <c r="H354" s="431"/>
      <c r="I354" s="431"/>
      <c r="J354" s="431"/>
      <c r="K354" s="431"/>
      <c r="L354" s="431"/>
      <c r="M354" s="431"/>
      <c r="N354" s="431"/>
      <c r="O354" s="432"/>
    </row>
    <row r="355" spans="1:16" ht="15.75" thickBot="1">
      <c r="A355" s="43" t="s">
        <v>63</v>
      </c>
      <c r="B355" s="43"/>
      <c r="C355" s="43"/>
      <c r="D355" s="43"/>
      <c r="E355" s="428" t="s">
        <v>88</v>
      </c>
      <c r="F355" s="428"/>
      <c r="G355" s="428"/>
      <c r="H355" s="428"/>
      <c r="I355" s="428"/>
      <c r="J355" s="428"/>
      <c r="K355" s="428"/>
      <c r="L355" s="428"/>
      <c r="M355" s="428"/>
      <c r="N355" s="428"/>
      <c r="O355" s="429"/>
    </row>
    <row r="356" spans="1:16">
      <c r="A356" s="394" t="s">
        <v>2</v>
      </c>
      <c r="B356" s="396" t="s">
        <v>3</v>
      </c>
      <c r="C356" s="397"/>
      <c r="D356" s="398"/>
      <c r="E356" s="134"/>
      <c r="F356" s="7" t="s">
        <v>4</v>
      </c>
      <c r="G356" s="7" t="s">
        <v>5</v>
      </c>
      <c r="H356" s="7"/>
      <c r="I356" s="7"/>
      <c r="J356" s="179" t="s">
        <v>6</v>
      </c>
      <c r="K356" s="7" t="s">
        <v>7</v>
      </c>
      <c r="L356" s="7"/>
      <c r="M356" s="7"/>
      <c r="N356" s="7" t="s">
        <v>8</v>
      </c>
      <c r="O356" s="7"/>
      <c r="P356" s="8"/>
    </row>
    <row r="357" spans="1:16" ht="15.75" thickBot="1">
      <c r="A357" s="395"/>
      <c r="B357" s="399"/>
      <c r="C357" s="400"/>
      <c r="D357" s="401"/>
      <c r="E357" s="135" t="s">
        <v>35</v>
      </c>
      <c r="F357" s="9" t="s">
        <v>9</v>
      </c>
      <c r="G357" s="9" t="s">
        <v>10</v>
      </c>
      <c r="H357" s="9" t="s">
        <v>11</v>
      </c>
      <c r="I357" s="9" t="s">
        <v>12</v>
      </c>
      <c r="J357" s="181"/>
      <c r="K357" s="9" t="s">
        <v>40</v>
      </c>
      <c r="L357" s="9" t="s">
        <v>14</v>
      </c>
      <c r="M357" s="9" t="s">
        <v>15</v>
      </c>
      <c r="N357" s="9" t="s">
        <v>16</v>
      </c>
      <c r="O357" s="9" t="s">
        <v>17</v>
      </c>
      <c r="P357" s="10" t="s">
        <v>18</v>
      </c>
    </row>
    <row r="358" spans="1:16">
      <c r="A358" s="430"/>
      <c r="B358" s="431"/>
      <c r="C358" s="431"/>
      <c r="D358" s="431"/>
      <c r="E358" s="431"/>
      <c r="F358" s="431"/>
      <c r="G358" s="431"/>
      <c r="H358" s="431"/>
      <c r="I358" s="431"/>
      <c r="J358" s="431"/>
      <c r="K358" s="431"/>
      <c r="L358" s="431"/>
      <c r="M358" s="431"/>
      <c r="N358" s="431"/>
      <c r="O358" s="431"/>
      <c r="P358" s="432"/>
    </row>
    <row r="359" spans="1:16" ht="15.75" thickBot="1">
      <c r="A359" s="517" t="s">
        <v>19</v>
      </c>
      <c r="B359" s="518"/>
      <c r="C359" s="518"/>
      <c r="D359" s="518"/>
      <c r="E359" s="518"/>
      <c r="F359" s="518"/>
      <c r="G359" s="518"/>
      <c r="H359" s="518"/>
      <c r="I359" s="518"/>
      <c r="J359" s="518"/>
      <c r="K359" s="518"/>
      <c r="L359" s="518"/>
      <c r="M359" s="518"/>
      <c r="N359" s="518"/>
      <c r="O359" s="518"/>
      <c r="P359" s="519"/>
    </row>
    <row r="360" spans="1:16">
      <c r="A360" s="566">
        <v>9.1229999999999993</v>
      </c>
      <c r="B360" s="516" t="s">
        <v>101</v>
      </c>
      <c r="C360" s="514"/>
      <c r="D360" s="515"/>
      <c r="E360" s="169" t="s">
        <v>36</v>
      </c>
      <c r="F360" s="56">
        <v>40</v>
      </c>
      <c r="G360" s="56">
        <v>0.44</v>
      </c>
      <c r="H360" s="56">
        <v>8.0000000000000002E-3</v>
      </c>
      <c r="I360" s="56">
        <v>1.52</v>
      </c>
      <c r="J360" s="56">
        <v>9.6</v>
      </c>
      <c r="K360" s="56">
        <v>5.6</v>
      </c>
      <c r="L360" s="56">
        <v>8</v>
      </c>
      <c r="M360" s="56">
        <v>0.36</v>
      </c>
      <c r="N360" s="56">
        <v>0.02</v>
      </c>
      <c r="O360" s="56">
        <v>10</v>
      </c>
      <c r="P360" s="187">
        <v>40</v>
      </c>
    </row>
    <row r="361" spans="1:16" ht="15.75" thickBot="1">
      <c r="A361" s="568"/>
      <c r="B361" s="66"/>
      <c r="C361" s="64"/>
      <c r="D361" s="64"/>
      <c r="E361" s="170" t="s">
        <v>37</v>
      </c>
      <c r="F361" s="188">
        <v>60</v>
      </c>
      <c r="G361" s="188">
        <v>0.66</v>
      </c>
      <c r="H361" s="188">
        <v>0.12</v>
      </c>
      <c r="I361" s="188">
        <v>2.2799999999999998</v>
      </c>
      <c r="J361" s="188">
        <v>14.4</v>
      </c>
      <c r="K361" s="188">
        <v>8.4</v>
      </c>
      <c r="L361" s="188">
        <v>12</v>
      </c>
      <c r="M361" s="188">
        <v>0.54</v>
      </c>
      <c r="N361" s="188">
        <v>0.04</v>
      </c>
      <c r="O361" s="188">
        <v>15</v>
      </c>
      <c r="P361" s="189">
        <v>60</v>
      </c>
    </row>
    <row r="362" spans="1:16">
      <c r="A362" s="570">
        <v>469.02</v>
      </c>
      <c r="B362" s="569" t="s">
        <v>71</v>
      </c>
      <c r="C362" s="404"/>
      <c r="D362" s="405"/>
      <c r="E362" s="169" t="s">
        <v>36</v>
      </c>
      <c r="F362" s="203" t="s">
        <v>83</v>
      </c>
      <c r="G362" s="203">
        <v>9.25</v>
      </c>
      <c r="H362" s="203">
        <v>9.84</v>
      </c>
      <c r="I362" s="203">
        <v>7.96</v>
      </c>
      <c r="J362" s="203">
        <v>157.63</v>
      </c>
      <c r="K362" s="203">
        <v>27.68</v>
      </c>
      <c r="L362" s="203">
        <v>16.22</v>
      </c>
      <c r="M362" s="203">
        <v>1.58</v>
      </c>
      <c r="N362" s="203">
        <v>7.0000000000000007E-2</v>
      </c>
      <c r="O362" s="203">
        <v>0.11</v>
      </c>
      <c r="P362" s="205">
        <v>2.6</v>
      </c>
    </row>
    <row r="363" spans="1:16" ht="15.75" customHeight="1" thickBot="1">
      <c r="A363" s="571"/>
      <c r="B363" s="572"/>
      <c r="C363" s="406"/>
      <c r="D363" s="407"/>
      <c r="E363" s="170" t="s">
        <v>37</v>
      </c>
      <c r="F363" s="206" t="s">
        <v>50</v>
      </c>
      <c r="G363" s="206">
        <v>11.1</v>
      </c>
      <c r="H363" s="255">
        <v>11.8</v>
      </c>
      <c r="I363" s="255">
        <v>9.5500000000000007</v>
      </c>
      <c r="J363" s="255">
        <v>189.16</v>
      </c>
      <c r="K363" s="255">
        <v>33.200000000000003</v>
      </c>
      <c r="L363" s="255">
        <v>19.46</v>
      </c>
      <c r="M363" s="255">
        <v>1.89</v>
      </c>
      <c r="N363" s="255">
        <v>0.08</v>
      </c>
      <c r="O363" s="255">
        <v>0.13</v>
      </c>
      <c r="P363" s="256">
        <v>3.12</v>
      </c>
    </row>
    <row r="364" spans="1:16" ht="15.75" customHeight="1">
      <c r="A364" s="144">
        <v>138.21</v>
      </c>
      <c r="B364" s="62" t="s">
        <v>62</v>
      </c>
      <c r="C364" s="63"/>
      <c r="D364" s="61"/>
      <c r="E364" s="169" t="s">
        <v>36</v>
      </c>
      <c r="F364" s="203">
        <v>160</v>
      </c>
      <c r="G364" s="203">
        <v>3.51</v>
      </c>
      <c r="H364" s="203">
        <v>5.42</v>
      </c>
      <c r="I364" s="203">
        <v>23.56</v>
      </c>
      <c r="J364" s="203">
        <v>157.53</v>
      </c>
      <c r="K364" s="203">
        <v>57.16</v>
      </c>
      <c r="L364" s="203">
        <v>35.71</v>
      </c>
      <c r="M364" s="203">
        <v>1.36</v>
      </c>
      <c r="N364" s="203">
        <v>0.17</v>
      </c>
      <c r="O364" s="203">
        <v>0.14000000000000001</v>
      </c>
      <c r="P364" s="205">
        <v>27.89</v>
      </c>
    </row>
    <row r="365" spans="1:16" ht="15.75" thickBot="1">
      <c r="A365" s="193">
        <v>138.06</v>
      </c>
      <c r="B365" s="66"/>
      <c r="C365" s="64"/>
      <c r="D365" s="65"/>
      <c r="E365" s="170" t="s">
        <v>37</v>
      </c>
      <c r="F365" s="102">
        <v>180</v>
      </c>
      <c r="G365" s="102">
        <v>3.95</v>
      </c>
      <c r="H365" s="102">
        <v>6.09</v>
      </c>
      <c r="I365" s="102">
        <v>26.5</v>
      </c>
      <c r="J365" s="102">
        <v>177.19</v>
      </c>
      <c r="K365" s="102">
        <v>63.88</v>
      </c>
      <c r="L365" s="102">
        <v>40.14</v>
      </c>
      <c r="M365" s="102">
        <v>1.53</v>
      </c>
      <c r="N365" s="102">
        <v>0.2</v>
      </c>
      <c r="O365" s="102">
        <v>0.16</v>
      </c>
      <c r="P365" s="202">
        <v>61.15</v>
      </c>
    </row>
    <row r="366" spans="1:16">
      <c r="A366" s="144">
        <v>285</v>
      </c>
      <c r="B366" s="62" t="s">
        <v>21</v>
      </c>
      <c r="C366" s="63"/>
      <c r="D366" s="61"/>
      <c r="E366" s="16" t="s">
        <v>36</v>
      </c>
      <c r="F366" s="23">
        <v>200</v>
      </c>
      <c r="G366" s="23">
        <v>0.1</v>
      </c>
      <c r="H366" s="23">
        <v>0</v>
      </c>
      <c r="I366" s="23">
        <v>9.3000000000000007</v>
      </c>
      <c r="J366" s="23">
        <v>37</v>
      </c>
      <c r="K366" s="23">
        <v>2.73</v>
      </c>
      <c r="L366" s="23">
        <v>0.73</v>
      </c>
      <c r="M366" s="23">
        <v>0.06</v>
      </c>
      <c r="N366" s="23">
        <v>0</v>
      </c>
      <c r="O366" s="23">
        <v>0</v>
      </c>
      <c r="P366" s="4">
        <v>1.1200000000000001</v>
      </c>
    </row>
    <row r="367" spans="1:16" ht="15.75" thickBot="1">
      <c r="A367" s="193"/>
      <c r="B367" s="66"/>
      <c r="C367" s="64"/>
      <c r="D367" s="65"/>
      <c r="E367" s="17" t="s">
        <v>37</v>
      </c>
      <c r="F367" s="5">
        <v>200</v>
      </c>
      <c r="G367" s="5">
        <v>0.1</v>
      </c>
      <c r="H367" s="5">
        <v>0</v>
      </c>
      <c r="I367" s="5">
        <v>9.3000000000000007</v>
      </c>
      <c r="J367" s="5">
        <v>37</v>
      </c>
      <c r="K367" s="5">
        <v>2.73</v>
      </c>
      <c r="L367" s="5">
        <v>0.73</v>
      </c>
      <c r="M367" s="5">
        <v>0.06</v>
      </c>
      <c r="N367" s="5">
        <v>0</v>
      </c>
      <c r="O367" s="5">
        <v>0</v>
      </c>
      <c r="P367" s="6">
        <v>1.1200000000000001</v>
      </c>
    </row>
    <row r="368" spans="1:16">
      <c r="A368" s="71">
        <v>420.06</v>
      </c>
      <c r="B368" s="67" t="s">
        <v>22</v>
      </c>
      <c r="C368" s="63"/>
      <c r="D368" s="61"/>
      <c r="E368" s="16" t="s">
        <v>36</v>
      </c>
      <c r="F368" s="30">
        <v>40</v>
      </c>
      <c r="G368" s="87">
        <v>3.2</v>
      </c>
      <c r="H368" s="87">
        <v>0.4</v>
      </c>
      <c r="I368" s="87">
        <v>22</v>
      </c>
      <c r="J368" s="87">
        <v>104</v>
      </c>
      <c r="K368" s="87">
        <v>8</v>
      </c>
      <c r="L368" s="87">
        <v>5.6</v>
      </c>
      <c r="M368" s="87">
        <v>1</v>
      </c>
      <c r="N368" s="87">
        <v>0.14000000000000001</v>
      </c>
      <c r="O368" s="87">
        <v>0.08</v>
      </c>
      <c r="P368" s="88">
        <v>0</v>
      </c>
    </row>
    <row r="369" spans="1:16" ht="15.75" thickBot="1">
      <c r="A369" s="72"/>
      <c r="B369" s="68"/>
      <c r="C369" s="64"/>
      <c r="D369" s="65"/>
      <c r="E369" s="17" t="s">
        <v>37</v>
      </c>
      <c r="F369" s="131">
        <v>50</v>
      </c>
      <c r="G369" s="89">
        <v>4</v>
      </c>
      <c r="H369" s="89">
        <v>0.5</v>
      </c>
      <c r="I369" s="89">
        <v>27.5</v>
      </c>
      <c r="J369" s="89">
        <v>130</v>
      </c>
      <c r="K369" s="89">
        <v>10</v>
      </c>
      <c r="L369" s="89">
        <v>7</v>
      </c>
      <c r="M369" s="89">
        <v>1.25</v>
      </c>
      <c r="N369" s="89">
        <v>0.17</v>
      </c>
      <c r="O369" s="89">
        <v>0.1</v>
      </c>
      <c r="P369" s="90">
        <v>0</v>
      </c>
    </row>
    <row r="370" spans="1:16">
      <c r="A370" s="340"/>
      <c r="B370" s="388" t="s">
        <v>24</v>
      </c>
      <c r="C370" s="389"/>
      <c r="D370" s="390"/>
      <c r="E370" s="165" t="s">
        <v>36</v>
      </c>
      <c r="F370" s="351">
        <v>540</v>
      </c>
      <c r="G370" s="178">
        <f t="shared" ref="G370:P370" si="25">G358+G360+G362+G364+G368</f>
        <v>16.399999999999999</v>
      </c>
      <c r="H370" s="178">
        <f t="shared" si="25"/>
        <v>15.667999999999999</v>
      </c>
      <c r="I370" s="178">
        <f t="shared" si="25"/>
        <v>55.04</v>
      </c>
      <c r="J370" s="178">
        <f t="shared" si="25"/>
        <v>428.76</v>
      </c>
      <c r="K370" s="178">
        <f t="shared" si="25"/>
        <v>98.44</v>
      </c>
      <c r="L370" s="178">
        <f t="shared" si="25"/>
        <v>65.53</v>
      </c>
      <c r="M370" s="178">
        <f t="shared" si="25"/>
        <v>4.3</v>
      </c>
      <c r="N370" s="178">
        <f t="shared" si="25"/>
        <v>0.4</v>
      </c>
      <c r="O370" s="178">
        <f t="shared" si="25"/>
        <v>10.33</v>
      </c>
      <c r="P370" s="217">
        <f t="shared" si="25"/>
        <v>70.490000000000009</v>
      </c>
    </row>
    <row r="371" spans="1:16" ht="15.75" thickBot="1">
      <c r="A371" s="350"/>
      <c r="B371" s="391"/>
      <c r="C371" s="392"/>
      <c r="D371" s="393"/>
      <c r="E371" s="167" t="s">
        <v>37</v>
      </c>
      <c r="F371" s="355">
        <v>610</v>
      </c>
      <c r="G371" s="355">
        <f t="shared" ref="G371:P371" si="26">G359+G361+G363+G365+G369</f>
        <v>19.71</v>
      </c>
      <c r="H371" s="355">
        <f t="shared" si="26"/>
        <v>18.509999999999998</v>
      </c>
      <c r="I371" s="355">
        <f t="shared" si="26"/>
        <v>65.83</v>
      </c>
      <c r="J371" s="355">
        <f t="shared" si="26"/>
        <v>510.75</v>
      </c>
      <c r="K371" s="355">
        <f t="shared" si="26"/>
        <v>115.48</v>
      </c>
      <c r="L371" s="355">
        <f t="shared" si="26"/>
        <v>78.599999999999994</v>
      </c>
      <c r="M371" s="355">
        <f t="shared" si="26"/>
        <v>5.21</v>
      </c>
      <c r="N371" s="355">
        <f t="shared" si="26"/>
        <v>0.49</v>
      </c>
      <c r="O371" s="355">
        <f t="shared" si="26"/>
        <v>15.39</v>
      </c>
      <c r="P371" s="168">
        <f t="shared" si="26"/>
        <v>124.27</v>
      </c>
    </row>
    <row r="372" spans="1:16">
      <c r="A372" s="539"/>
      <c r="B372" s="539"/>
      <c r="C372" s="539"/>
      <c r="D372" s="539"/>
      <c r="E372" s="359"/>
      <c r="F372" s="352"/>
      <c r="G372" s="352"/>
      <c r="H372" s="352"/>
      <c r="I372" s="352"/>
      <c r="J372" s="352"/>
      <c r="K372" s="352"/>
      <c r="L372" s="352"/>
      <c r="M372" s="352"/>
      <c r="N372" s="352"/>
      <c r="O372" s="352"/>
      <c r="P372" s="352"/>
    </row>
    <row r="373" spans="1:16">
      <c r="A373" s="539"/>
      <c r="B373" s="539"/>
      <c r="C373" s="539"/>
      <c r="D373" s="539"/>
      <c r="E373" s="359"/>
      <c r="F373" s="352"/>
      <c r="G373" s="352"/>
      <c r="H373" s="352"/>
      <c r="I373" s="352"/>
      <c r="J373" s="352"/>
      <c r="K373" s="352"/>
      <c r="L373" s="352"/>
      <c r="M373" s="352"/>
      <c r="N373" s="352"/>
      <c r="O373" s="352"/>
      <c r="P373" s="352"/>
    </row>
    <row r="374" spans="1:16" ht="15.75" thickBot="1">
      <c r="A374" s="425" t="s">
        <v>25</v>
      </c>
      <c r="B374" s="426"/>
      <c r="C374" s="426"/>
      <c r="D374" s="426"/>
      <c r="E374" s="426"/>
      <c r="F374" s="426"/>
      <c r="G374" s="426"/>
      <c r="H374" s="426"/>
      <c r="I374" s="426"/>
      <c r="J374" s="426"/>
      <c r="K374" s="426"/>
      <c r="L374" s="426"/>
      <c r="M374" s="426"/>
      <c r="N374" s="426"/>
      <c r="O374" s="426"/>
      <c r="P374" s="427"/>
    </row>
    <row r="375" spans="1:16" ht="15" customHeight="1">
      <c r="A375" s="347">
        <v>67.319999999999993</v>
      </c>
      <c r="B375" s="569" t="s">
        <v>105</v>
      </c>
      <c r="C375" s="404"/>
      <c r="D375" s="405"/>
      <c r="E375" s="169" t="s">
        <v>36</v>
      </c>
      <c r="F375" s="209" t="s">
        <v>80</v>
      </c>
      <c r="G375" s="209">
        <v>2.25</v>
      </c>
      <c r="H375" s="209">
        <v>4.83</v>
      </c>
      <c r="I375" s="209">
        <v>14.74</v>
      </c>
      <c r="J375" s="209">
        <v>112.75</v>
      </c>
      <c r="K375" s="209">
        <v>46.28</v>
      </c>
      <c r="L375" s="209">
        <v>28.85</v>
      </c>
      <c r="M375" s="209">
        <v>1.47</v>
      </c>
      <c r="N375" s="209">
        <v>7.0000000000000007E-2</v>
      </c>
      <c r="O375" s="209">
        <v>7.0000000000000007E-2</v>
      </c>
      <c r="P375" s="210">
        <v>15.48</v>
      </c>
    </row>
    <row r="376" spans="1:16" ht="15.75" customHeight="1" thickBot="1">
      <c r="A376" s="348"/>
      <c r="B376" s="349"/>
      <c r="C376" s="337"/>
      <c r="D376" s="338"/>
      <c r="E376" s="170" t="s">
        <v>37</v>
      </c>
      <c r="F376" s="206" t="s">
        <v>45</v>
      </c>
      <c r="G376" s="206">
        <v>2.81</v>
      </c>
      <c r="H376" s="206">
        <v>6.03</v>
      </c>
      <c r="I376" s="206">
        <v>18.420000000000002</v>
      </c>
      <c r="J376" s="206">
        <v>140.9</v>
      </c>
      <c r="K376" s="206">
        <v>57.85</v>
      </c>
      <c r="L376" s="206">
        <v>32.299999999999997</v>
      </c>
      <c r="M376" s="206">
        <v>1.84</v>
      </c>
      <c r="N376" s="206">
        <v>0.08</v>
      </c>
      <c r="O376" s="206">
        <v>0.08</v>
      </c>
      <c r="P376" s="207">
        <v>19.350000000000001</v>
      </c>
    </row>
    <row r="377" spans="1:16" ht="15.75" customHeight="1" thickBot="1">
      <c r="A377" s="354">
        <v>423.18</v>
      </c>
      <c r="B377" s="453" t="s">
        <v>72</v>
      </c>
      <c r="C377" s="454"/>
      <c r="D377" s="455"/>
      <c r="E377" s="169" t="s">
        <v>36</v>
      </c>
      <c r="F377" s="258" t="s">
        <v>83</v>
      </c>
      <c r="G377" s="258">
        <v>7.88</v>
      </c>
      <c r="H377" s="258">
        <v>6.26</v>
      </c>
      <c r="I377" s="258">
        <v>8.1199999999999992</v>
      </c>
      <c r="J377" s="258">
        <v>120.8</v>
      </c>
      <c r="K377" s="258">
        <v>44.27</v>
      </c>
      <c r="L377" s="258">
        <v>29.59</v>
      </c>
      <c r="M377" s="258">
        <v>0.8</v>
      </c>
      <c r="N377" s="258">
        <v>0.09</v>
      </c>
      <c r="O377" s="258">
        <v>0.09</v>
      </c>
      <c r="P377" s="282">
        <v>3.19</v>
      </c>
    </row>
    <row r="378" spans="1:16" ht="15" customHeight="1" thickBot="1">
      <c r="A378" s="360"/>
      <c r="B378" s="476"/>
      <c r="C378" s="477"/>
      <c r="D378" s="478"/>
      <c r="E378" s="169" t="s">
        <v>36</v>
      </c>
      <c r="F378" s="259" t="s">
        <v>50</v>
      </c>
      <c r="G378" s="259">
        <v>9.4499999999999993</v>
      </c>
      <c r="H378" s="259">
        <v>7.51</v>
      </c>
      <c r="I378" s="259">
        <v>9.74</v>
      </c>
      <c r="J378" s="259">
        <v>144.96</v>
      </c>
      <c r="K378" s="259">
        <v>53.12</v>
      </c>
      <c r="L378" s="259">
        <v>35.5</v>
      </c>
      <c r="M378" s="259">
        <v>0.96</v>
      </c>
      <c r="N378" s="259">
        <v>0.11</v>
      </c>
      <c r="O378" s="259">
        <v>0.11</v>
      </c>
      <c r="P378" s="361">
        <v>3.83</v>
      </c>
    </row>
    <row r="379" spans="1:16" ht="15" customHeight="1">
      <c r="A379" s="340">
        <v>302</v>
      </c>
      <c r="B379" s="334" t="s">
        <v>56</v>
      </c>
      <c r="C379" s="335"/>
      <c r="D379" s="336"/>
      <c r="E379" s="169" t="s">
        <v>36</v>
      </c>
      <c r="F379" s="106" t="s">
        <v>84</v>
      </c>
      <c r="G379" s="106">
        <v>4.8099999999999996</v>
      </c>
      <c r="H379" s="106">
        <v>8.49</v>
      </c>
      <c r="I379" s="106">
        <v>21.54</v>
      </c>
      <c r="J379" s="106">
        <v>181.6</v>
      </c>
      <c r="K379" s="106">
        <v>12.84</v>
      </c>
      <c r="L379" s="106">
        <v>75.180000000000007</v>
      </c>
      <c r="M379" s="106">
        <v>2.58</v>
      </c>
      <c r="N379" s="106">
        <v>0.16</v>
      </c>
      <c r="O379" s="106">
        <v>0.09</v>
      </c>
      <c r="P379" s="200">
        <v>0</v>
      </c>
    </row>
    <row r="380" spans="1:16" ht="15" customHeight="1" thickBot="1">
      <c r="A380" s="350"/>
      <c r="B380" s="66"/>
      <c r="C380" s="64"/>
      <c r="D380" s="65"/>
      <c r="E380" s="170" t="s">
        <v>37</v>
      </c>
      <c r="F380" s="102" t="s">
        <v>73</v>
      </c>
      <c r="G380" s="102">
        <v>5.7</v>
      </c>
      <c r="H380" s="102">
        <v>10.08</v>
      </c>
      <c r="I380" s="102">
        <v>25.6</v>
      </c>
      <c r="J380" s="102">
        <v>215.65</v>
      </c>
      <c r="K380" s="102">
        <v>15.28</v>
      </c>
      <c r="L380" s="102">
        <v>89.27</v>
      </c>
      <c r="M380" s="102">
        <v>3.06</v>
      </c>
      <c r="N380" s="102">
        <v>0.19</v>
      </c>
      <c r="O380" s="102">
        <v>0.1</v>
      </c>
      <c r="P380" s="202">
        <v>0</v>
      </c>
    </row>
    <row r="381" spans="1:16" ht="15" customHeight="1">
      <c r="A381" s="340">
        <v>305.11</v>
      </c>
      <c r="B381" s="334" t="s">
        <v>87</v>
      </c>
      <c r="C381" s="335"/>
      <c r="D381" s="336"/>
      <c r="E381" s="169" t="s">
        <v>36</v>
      </c>
      <c r="F381" s="203">
        <v>200</v>
      </c>
      <c r="G381" s="203">
        <v>0</v>
      </c>
      <c r="H381" s="203">
        <v>0</v>
      </c>
      <c r="I381" s="203">
        <v>15.8</v>
      </c>
      <c r="J381" s="203">
        <v>60</v>
      </c>
      <c r="K381" s="203">
        <v>220</v>
      </c>
      <c r="L381" s="203">
        <v>12.18</v>
      </c>
      <c r="M381" s="203">
        <v>0</v>
      </c>
      <c r="N381" s="203">
        <v>0.3</v>
      </c>
      <c r="O381" s="203">
        <v>0.8</v>
      </c>
      <c r="P381" s="205">
        <v>11.2</v>
      </c>
    </row>
    <row r="382" spans="1:16" ht="15" customHeight="1" thickBot="1">
      <c r="A382" s="350"/>
      <c r="B382" s="66"/>
      <c r="C382" s="64"/>
      <c r="D382" s="65"/>
      <c r="E382" s="170" t="s">
        <v>37</v>
      </c>
      <c r="F382" s="102">
        <v>200</v>
      </c>
      <c r="G382" s="102">
        <v>0</v>
      </c>
      <c r="H382" s="102">
        <v>0</v>
      </c>
      <c r="I382" s="102">
        <v>15.8</v>
      </c>
      <c r="J382" s="102">
        <v>60</v>
      </c>
      <c r="K382" s="102">
        <v>220</v>
      </c>
      <c r="L382" s="102">
        <v>12.18</v>
      </c>
      <c r="M382" s="102">
        <v>0</v>
      </c>
      <c r="N382" s="102">
        <v>0.3</v>
      </c>
      <c r="O382" s="102">
        <v>0.8</v>
      </c>
      <c r="P382" s="202">
        <v>11.2</v>
      </c>
    </row>
    <row r="383" spans="1:16" ht="15" customHeight="1">
      <c r="A383" s="340">
        <v>420.09</v>
      </c>
      <c r="B383" s="334" t="s">
        <v>31</v>
      </c>
      <c r="C383" s="335"/>
      <c r="D383" s="336"/>
      <c r="E383" s="16" t="s">
        <v>36</v>
      </c>
      <c r="F383" s="30">
        <v>25</v>
      </c>
      <c r="G383" s="106">
        <v>2</v>
      </c>
      <c r="H383" s="106">
        <v>0.25</v>
      </c>
      <c r="I383" s="106">
        <v>13.75</v>
      </c>
      <c r="J383" s="106">
        <v>65</v>
      </c>
      <c r="K383" s="106">
        <v>5</v>
      </c>
      <c r="L383" s="106">
        <v>3.5</v>
      </c>
      <c r="M383" s="106">
        <v>0.63</v>
      </c>
      <c r="N383" s="106">
        <v>0.09</v>
      </c>
      <c r="O383" s="106">
        <v>0.05</v>
      </c>
      <c r="P383" s="200">
        <v>0</v>
      </c>
    </row>
    <row r="384" spans="1:16" ht="15.75" thickBot="1">
      <c r="A384" s="350"/>
      <c r="B384" s="66"/>
      <c r="C384" s="64"/>
      <c r="D384" s="65"/>
      <c r="E384" s="17" t="s">
        <v>37</v>
      </c>
      <c r="F384" s="353">
        <v>25</v>
      </c>
      <c r="G384" s="160">
        <v>2</v>
      </c>
      <c r="H384" s="160">
        <v>0.25</v>
      </c>
      <c r="I384" s="160">
        <v>13.75</v>
      </c>
      <c r="J384" s="160">
        <v>65</v>
      </c>
      <c r="K384" s="160">
        <v>5</v>
      </c>
      <c r="L384" s="160">
        <v>3.5</v>
      </c>
      <c r="M384" s="160">
        <v>0.63</v>
      </c>
      <c r="N384" s="160">
        <v>0.09</v>
      </c>
      <c r="O384" s="160">
        <v>0.05</v>
      </c>
      <c r="P384" s="229">
        <v>0</v>
      </c>
    </row>
    <row r="385" spans="1:16">
      <c r="A385" s="340">
        <v>421.11</v>
      </c>
      <c r="B385" s="334" t="s">
        <v>32</v>
      </c>
      <c r="C385" s="335"/>
      <c r="D385" s="336"/>
      <c r="E385" s="47" t="s">
        <v>36</v>
      </c>
      <c r="F385" s="30">
        <v>25</v>
      </c>
      <c r="G385" s="106">
        <v>2</v>
      </c>
      <c r="H385" s="106">
        <v>0.25</v>
      </c>
      <c r="I385" s="106">
        <v>11.5</v>
      </c>
      <c r="J385" s="106">
        <v>55</v>
      </c>
      <c r="K385" s="106">
        <v>7.37</v>
      </c>
      <c r="L385" s="106">
        <v>10.5</v>
      </c>
      <c r="M385" s="106">
        <v>0.75</v>
      </c>
      <c r="N385" s="106">
        <v>0.1</v>
      </c>
      <c r="O385" s="106">
        <v>0.05</v>
      </c>
      <c r="P385" s="200">
        <v>0</v>
      </c>
    </row>
    <row r="386" spans="1:16" ht="15.75" thickBot="1">
      <c r="A386" s="350"/>
      <c r="B386" s="66"/>
      <c r="C386" s="64"/>
      <c r="D386" s="65"/>
      <c r="E386" s="48" t="s">
        <v>37</v>
      </c>
      <c r="F386" s="353">
        <v>25</v>
      </c>
      <c r="G386" s="160">
        <v>2</v>
      </c>
      <c r="H386" s="160">
        <v>0.25</v>
      </c>
      <c r="I386" s="160">
        <v>11.5</v>
      </c>
      <c r="J386" s="160">
        <v>55</v>
      </c>
      <c r="K386" s="160">
        <v>7.37</v>
      </c>
      <c r="L386" s="160">
        <v>10.5</v>
      </c>
      <c r="M386" s="160">
        <v>0.75</v>
      </c>
      <c r="N386" s="160">
        <v>0.1</v>
      </c>
      <c r="O386" s="160">
        <v>0.05</v>
      </c>
      <c r="P386" s="229">
        <v>0</v>
      </c>
    </row>
    <row r="387" spans="1:16">
      <c r="A387" s="340"/>
      <c r="B387" s="342" t="s">
        <v>33</v>
      </c>
      <c r="C387" s="343"/>
      <c r="D387" s="344"/>
      <c r="E387" s="233" t="s">
        <v>36</v>
      </c>
      <c r="F387" s="357">
        <v>720</v>
      </c>
      <c r="G387" s="260">
        <f>G373+G375+G377+G379+G381+G383+G385</f>
        <v>18.939999999999998</v>
      </c>
      <c r="H387" s="260">
        <f>H373+H375+H377+H379+H381+H383+H385</f>
        <v>20.079999999999998</v>
      </c>
      <c r="I387" s="260">
        <f>I375+I377+I379+I381+I383+I385</f>
        <v>85.45</v>
      </c>
      <c r="J387" s="260">
        <f t="shared" ref="J387:L387" si="27">J373+J375+J377+J379+J381+J383+J385</f>
        <v>595.15</v>
      </c>
      <c r="K387" s="260">
        <f t="shared" si="27"/>
        <v>335.76</v>
      </c>
      <c r="L387" s="260">
        <f t="shared" si="27"/>
        <v>159.80000000000001</v>
      </c>
      <c r="M387" s="260">
        <f>M373+M375+M377+M379+M381+M385</f>
        <v>5.6</v>
      </c>
      <c r="N387" s="260">
        <f t="shared" ref="N387:P387" si="28">N373+N375+N377+N379+N381+N383+N385</f>
        <v>0.80999999999999994</v>
      </c>
      <c r="O387" s="260">
        <f t="shared" si="28"/>
        <v>1.1500000000000001</v>
      </c>
      <c r="P387" s="362">
        <f t="shared" si="28"/>
        <v>29.87</v>
      </c>
    </row>
    <row r="388" spans="1:16">
      <c r="A388" s="341"/>
      <c r="B388" s="345"/>
      <c r="C388" s="339"/>
      <c r="D388" s="346"/>
      <c r="E388" s="234" t="s">
        <v>37</v>
      </c>
      <c r="F388" s="141">
        <v>820</v>
      </c>
      <c r="G388" s="141">
        <f>G374+G376+G378+G380+G382+G384+G386</f>
        <v>21.96</v>
      </c>
      <c r="H388" s="141">
        <f>H374+H376+H378+H380+H382+H384+H386</f>
        <v>24.119999999999997</v>
      </c>
      <c r="I388" s="141">
        <f>I374+I376+I378+I380+I382+I384+I386</f>
        <v>94.81</v>
      </c>
      <c r="J388" s="141">
        <f t="shared" ref="J388:L388" si="29">J374+J376+J378+J380+J382+J384+J386</f>
        <v>681.51</v>
      </c>
      <c r="K388" s="141">
        <f t="shared" si="29"/>
        <v>358.62</v>
      </c>
      <c r="L388" s="141">
        <f t="shared" si="29"/>
        <v>183.25</v>
      </c>
      <c r="M388" s="141">
        <f>M376+M378+M380+M382+M384+M386</f>
        <v>7.2399999999999993</v>
      </c>
      <c r="N388" s="141">
        <f t="shared" ref="N388:P388" si="30">N374+N376+N378+N380+N382+N384+N386</f>
        <v>0.86999999999999988</v>
      </c>
      <c r="O388" s="141">
        <f t="shared" si="30"/>
        <v>1.1900000000000002</v>
      </c>
      <c r="P388" s="363">
        <f t="shared" si="30"/>
        <v>34.379999999999995</v>
      </c>
    </row>
    <row r="389" spans="1:16">
      <c r="A389" s="529"/>
      <c r="B389" s="517" t="s">
        <v>34</v>
      </c>
      <c r="C389" s="518"/>
      <c r="D389" s="519"/>
      <c r="E389" s="235" t="s">
        <v>36</v>
      </c>
      <c r="F389" s="141">
        <f t="shared" ref="F389:P389" si="31">F370+F387</f>
        <v>1260</v>
      </c>
      <c r="G389" s="141">
        <f t="shared" si="31"/>
        <v>35.339999999999996</v>
      </c>
      <c r="H389" s="141">
        <f t="shared" si="31"/>
        <v>35.747999999999998</v>
      </c>
      <c r="I389" s="141">
        <f t="shared" si="31"/>
        <v>140.49</v>
      </c>
      <c r="J389" s="141">
        <f t="shared" si="31"/>
        <v>1023.91</v>
      </c>
      <c r="K389" s="141">
        <f t="shared" si="31"/>
        <v>434.2</v>
      </c>
      <c r="L389" s="141">
        <f t="shared" si="31"/>
        <v>225.33</v>
      </c>
      <c r="M389" s="141">
        <f t="shared" si="31"/>
        <v>9.8999999999999986</v>
      </c>
      <c r="N389" s="141">
        <f t="shared" si="31"/>
        <v>1.21</v>
      </c>
      <c r="O389" s="141">
        <f t="shared" si="31"/>
        <v>11.48</v>
      </c>
      <c r="P389" s="363">
        <f t="shared" si="31"/>
        <v>100.36000000000001</v>
      </c>
    </row>
    <row r="390" spans="1:16">
      <c r="A390" s="465"/>
      <c r="B390" s="425"/>
      <c r="C390" s="426"/>
      <c r="D390" s="427"/>
      <c r="E390" s="272" t="s">
        <v>37</v>
      </c>
      <c r="F390" s="364">
        <f t="shared" ref="F390:P390" si="32">F371+F388</f>
        <v>1430</v>
      </c>
      <c r="G390" s="364">
        <f t="shared" si="32"/>
        <v>41.67</v>
      </c>
      <c r="H390" s="364">
        <f t="shared" si="32"/>
        <v>42.629999999999995</v>
      </c>
      <c r="I390" s="364">
        <f t="shared" si="32"/>
        <v>160.63999999999999</v>
      </c>
      <c r="J390" s="364">
        <f t="shared" si="32"/>
        <v>1192.26</v>
      </c>
      <c r="K390" s="364">
        <f t="shared" si="32"/>
        <v>474.1</v>
      </c>
      <c r="L390" s="364">
        <f t="shared" si="32"/>
        <v>261.85000000000002</v>
      </c>
      <c r="M390" s="364">
        <f t="shared" si="32"/>
        <v>12.45</v>
      </c>
      <c r="N390" s="364">
        <f t="shared" si="32"/>
        <v>1.3599999999999999</v>
      </c>
      <c r="O390" s="364">
        <f t="shared" si="32"/>
        <v>16.580000000000002</v>
      </c>
      <c r="P390" s="365">
        <f t="shared" si="32"/>
        <v>158.64999999999998</v>
      </c>
    </row>
    <row r="391" spans="1:16">
      <c r="A391" s="528"/>
      <c r="B391" s="528"/>
      <c r="C391" s="528"/>
      <c r="D391" s="528"/>
      <c r="E391" s="528"/>
      <c r="F391" s="528"/>
      <c r="G391" s="528"/>
      <c r="H391" s="528"/>
      <c r="I391" s="528"/>
      <c r="J391" s="528"/>
      <c r="K391" s="528"/>
      <c r="L391" s="528"/>
      <c r="M391" s="528"/>
      <c r="N391" s="528"/>
      <c r="O391" s="528"/>
      <c r="P391" s="528"/>
    </row>
    <row r="392" spans="1:16">
      <c r="A392" s="528"/>
      <c r="B392" s="528"/>
      <c r="C392" s="528"/>
      <c r="D392" s="528"/>
      <c r="E392" s="528"/>
      <c r="F392" s="528"/>
      <c r="G392" s="528"/>
      <c r="H392" s="528"/>
      <c r="I392" s="528"/>
      <c r="J392" s="528"/>
      <c r="K392" s="528"/>
      <c r="L392" s="528"/>
      <c r="M392" s="528"/>
      <c r="N392" s="528"/>
      <c r="O392" s="528"/>
      <c r="P392" s="528"/>
    </row>
    <row r="393" spans="1:16">
      <c r="A393" s="528"/>
      <c r="B393" s="528"/>
      <c r="C393" s="528"/>
      <c r="D393" s="528"/>
      <c r="E393" s="528"/>
      <c r="F393" s="528"/>
      <c r="G393" s="528"/>
      <c r="H393" s="528"/>
      <c r="I393" s="528"/>
      <c r="J393" s="528"/>
      <c r="K393" s="528"/>
      <c r="L393" s="528"/>
      <c r="M393" s="528"/>
      <c r="N393" s="528"/>
      <c r="O393" s="528"/>
      <c r="P393" s="528"/>
    </row>
    <row r="394" spans="1:16" ht="5.25" customHeight="1">
      <c r="A394" s="528"/>
      <c r="B394" s="528"/>
      <c r="C394" s="528"/>
      <c r="D394" s="528"/>
      <c r="E394" s="528"/>
      <c r="F394" s="528"/>
      <c r="G394" s="528"/>
      <c r="H394" s="528"/>
      <c r="I394" s="528"/>
      <c r="J394" s="528"/>
      <c r="K394" s="528"/>
      <c r="L394" s="528"/>
      <c r="M394" s="528"/>
      <c r="N394" s="528"/>
      <c r="O394" s="528"/>
      <c r="P394" s="528"/>
    </row>
    <row r="395" spans="1:16" hidden="1">
      <c r="A395" s="528"/>
      <c r="B395" s="528"/>
      <c r="C395" s="528"/>
      <c r="D395" s="528"/>
      <c r="E395" s="528"/>
      <c r="F395" s="528"/>
      <c r="G395" s="528"/>
      <c r="H395" s="528"/>
      <c r="I395" s="528"/>
      <c r="J395" s="528"/>
      <c r="K395" s="528"/>
      <c r="L395" s="528"/>
      <c r="M395" s="528"/>
      <c r="N395" s="528"/>
      <c r="O395" s="528"/>
      <c r="P395" s="528"/>
    </row>
    <row r="396" spans="1:16" hidden="1">
      <c r="A396" s="528"/>
      <c r="B396" s="528"/>
      <c r="C396" s="528"/>
      <c r="D396" s="528"/>
      <c r="E396" s="528"/>
      <c r="F396" s="528"/>
      <c r="G396" s="528"/>
      <c r="H396" s="528"/>
      <c r="I396" s="528"/>
      <c r="J396" s="528"/>
      <c r="K396" s="528"/>
      <c r="L396" s="528"/>
      <c r="M396" s="528"/>
      <c r="N396" s="528"/>
      <c r="O396" s="528"/>
      <c r="P396" s="528"/>
    </row>
    <row r="397" spans="1:16" hidden="1">
      <c r="A397" s="528"/>
      <c r="B397" s="528"/>
      <c r="C397" s="528"/>
      <c r="D397" s="528"/>
      <c r="E397" s="528"/>
      <c r="F397" s="528"/>
      <c r="G397" s="528"/>
      <c r="H397" s="528"/>
      <c r="I397" s="528"/>
      <c r="J397" s="528"/>
      <c r="K397" s="528"/>
      <c r="L397" s="528"/>
      <c r="M397" s="528"/>
      <c r="N397" s="528"/>
      <c r="O397" s="528"/>
      <c r="P397" s="528"/>
    </row>
    <row r="398" spans="1:16" hidden="1">
      <c r="A398" s="528"/>
      <c r="B398" s="528"/>
      <c r="C398" s="528"/>
      <c r="D398" s="528"/>
      <c r="E398" s="528"/>
      <c r="F398" s="528"/>
      <c r="G398" s="528"/>
      <c r="H398" s="528"/>
      <c r="I398" s="528"/>
      <c r="J398" s="528"/>
      <c r="K398" s="528"/>
      <c r="L398" s="528"/>
      <c r="M398" s="528"/>
      <c r="N398" s="528"/>
      <c r="O398" s="528"/>
      <c r="P398" s="528"/>
    </row>
    <row r="399" spans="1:16" hidden="1">
      <c r="A399" s="528"/>
      <c r="B399" s="528"/>
      <c r="C399" s="528"/>
      <c r="D399" s="528"/>
      <c r="E399" s="528"/>
      <c r="F399" s="528"/>
      <c r="G399" s="528"/>
      <c r="H399" s="528"/>
      <c r="I399" s="528"/>
      <c r="J399" s="528"/>
      <c r="K399" s="528"/>
      <c r="L399" s="528"/>
      <c r="M399" s="528"/>
      <c r="N399" s="528"/>
      <c r="O399" s="528"/>
      <c r="P399" s="528"/>
    </row>
    <row r="400" spans="1:16">
      <c r="A400" s="518" t="s">
        <v>58</v>
      </c>
      <c r="B400" s="518"/>
      <c r="C400" s="518"/>
      <c r="D400" s="518"/>
      <c r="E400" s="430" t="s">
        <v>93</v>
      </c>
      <c r="F400" s="431"/>
      <c r="G400" s="431"/>
      <c r="H400" s="431"/>
      <c r="I400" s="431"/>
      <c r="J400" s="431"/>
      <c r="K400" s="431"/>
      <c r="L400" s="431"/>
      <c r="M400" s="431"/>
      <c r="N400" s="431"/>
      <c r="O400" s="432"/>
    </row>
    <row r="401" spans="1:16" ht="15.75" thickBot="1">
      <c r="A401" s="527" t="s">
        <v>63</v>
      </c>
      <c r="B401" s="527"/>
      <c r="C401" s="527"/>
      <c r="D401" s="527"/>
      <c r="E401" s="428" t="s">
        <v>88</v>
      </c>
      <c r="F401" s="525"/>
      <c r="G401" s="525"/>
      <c r="H401" s="525"/>
      <c r="I401" s="525"/>
      <c r="J401" s="525"/>
      <c r="K401" s="525"/>
      <c r="L401" s="525"/>
      <c r="M401" s="525"/>
      <c r="N401" s="525"/>
      <c r="O401" s="526"/>
    </row>
    <row r="402" spans="1:16">
      <c r="A402" s="394" t="s">
        <v>2</v>
      </c>
      <c r="B402" s="396" t="s">
        <v>3</v>
      </c>
      <c r="C402" s="397"/>
      <c r="D402" s="398"/>
      <c r="E402" s="134"/>
      <c r="F402" s="7" t="s">
        <v>4</v>
      </c>
      <c r="G402" s="7" t="s">
        <v>5</v>
      </c>
      <c r="H402" s="7"/>
      <c r="I402" s="7"/>
      <c r="J402" s="179" t="s">
        <v>6</v>
      </c>
      <c r="K402" s="7" t="s">
        <v>7</v>
      </c>
      <c r="L402" s="7"/>
      <c r="M402" s="7"/>
      <c r="N402" s="7" t="s">
        <v>8</v>
      </c>
      <c r="O402" s="7"/>
      <c r="P402" s="8"/>
    </row>
    <row r="403" spans="1:16" ht="15.75" thickBot="1">
      <c r="A403" s="395"/>
      <c r="B403" s="399"/>
      <c r="C403" s="400"/>
      <c r="D403" s="401"/>
      <c r="E403" s="135" t="s">
        <v>35</v>
      </c>
      <c r="F403" s="9" t="s">
        <v>9</v>
      </c>
      <c r="G403" s="9" t="s">
        <v>10</v>
      </c>
      <c r="H403" s="9" t="s">
        <v>11</v>
      </c>
      <c r="I403" s="9" t="s">
        <v>12</v>
      </c>
      <c r="J403" s="181"/>
      <c r="K403" s="9" t="s">
        <v>40</v>
      </c>
      <c r="L403" s="9" t="s">
        <v>14</v>
      </c>
      <c r="M403" s="9" t="s">
        <v>15</v>
      </c>
      <c r="N403" s="9" t="s">
        <v>16</v>
      </c>
      <c r="O403" s="9" t="s">
        <v>17</v>
      </c>
      <c r="P403" s="10" t="s">
        <v>18</v>
      </c>
    </row>
    <row r="404" spans="1:16">
      <c r="A404" s="459"/>
      <c r="B404" s="460"/>
      <c r="C404" s="460"/>
      <c r="D404" s="460"/>
      <c r="E404" s="460"/>
      <c r="F404" s="460"/>
      <c r="G404" s="460"/>
      <c r="H404" s="460"/>
      <c r="I404" s="460"/>
      <c r="J404" s="460"/>
      <c r="K404" s="460"/>
      <c r="L404" s="460"/>
      <c r="M404" s="460"/>
      <c r="N404" s="460"/>
      <c r="O404" s="460"/>
      <c r="P404" s="461"/>
    </row>
    <row r="405" spans="1:16" ht="15.75" thickBot="1">
      <c r="A405" s="517" t="s">
        <v>19</v>
      </c>
      <c r="B405" s="518"/>
      <c r="C405" s="518"/>
      <c r="D405" s="518"/>
      <c r="E405" s="518"/>
      <c r="F405" s="518"/>
      <c r="G405" s="518"/>
      <c r="H405" s="518"/>
      <c r="I405" s="518"/>
      <c r="J405" s="518"/>
      <c r="K405" s="518"/>
      <c r="L405" s="518"/>
      <c r="M405" s="518"/>
      <c r="N405" s="518"/>
      <c r="O405" s="518"/>
      <c r="P405" s="519"/>
    </row>
    <row r="406" spans="1:16" ht="15" customHeight="1">
      <c r="A406" s="151">
        <v>493.02</v>
      </c>
      <c r="B406" s="453" t="s">
        <v>74</v>
      </c>
      <c r="C406" s="482"/>
      <c r="D406" s="448"/>
      <c r="E406" s="261" t="s">
        <v>36</v>
      </c>
      <c r="F406" s="56" t="s">
        <v>82</v>
      </c>
      <c r="G406" s="56">
        <v>4.88</v>
      </c>
      <c r="H406" s="56">
        <v>6.72</v>
      </c>
      <c r="I406" s="56">
        <v>20.350000000000001</v>
      </c>
      <c r="J406" s="56">
        <v>185.91</v>
      </c>
      <c r="K406" s="56">
        <v>102.16</v>
      </c>
      <c r="L406" s="56">
        <v>29.46</v>
      </c>
      <c r="M406" s="56">
        <v>0.65</v>
      </c>
      <c r="N406" s="56">
        <v>0.1</v>
      </c>
      <c r="O406" s="56">
        <v>0.13</v>
      </c>
      <c r="P406" s="187">
        <v>1.01</v>
      </c>
    </row>
    <row r="407" spans="1:16" ht="15.75" customHeight="1" thickBot="1">
      <c r="A407" s="154"/>
      <c r="B407" s="483"/>
      <c r="C407" s="484"/>
      <c r="D407" s="485"/>
      <c r="E407" s="262" t="s">
        <v>37</v>
      </c>
      <c r="F407" s="263" t="s">
        <v>75</v>
      </c>
      <c r="G407" s="263">
        <v>6.5</v>
      </c>
      <c r="H407" s="263">
        <v>8.9600000000000009</v>
      </c>
      <c r="I407" s="263">
        <v>27.1</v>
      </c>
      <c r="J407" s="263">
        <v>247.88</v>
      </c>
      <c r="K407" s="263">
        <v>136.19999999999999</v>
      </c>
      <c r="L407" s="263">
        <v>39.28</v>
      </c>
      <c r="M407" s="263">
        <v>0.86</v>
      </c>
      <c r="N407" s="263">
        <v>0.13</v>
      </c>
      <c r="O407" s="263">
        <v>0.17</v>
      </c>
      <c r="P407" s="264">
        <v>1.34</v>
      </c>
    </row>
    <row r="408" spans="1:16" ht="15.75" customHeight="1">
      <c r="A408" s="184">
        <v>401.08</v>
      </c>
      <c r="B408" s="62" t="s">
        <v>53</v>
      </c>
      <c r="C408" s="63"/>
      <c r="D408" s="63"/>
      <c r="E408" s="169" t="s">
        <v>36</v>
      </c>
      <c r="F408" s="56">
        <v>8</v>
      </c>
      <c r="G408" s="54">
        <v>0.06</v>
      </c>
      <c r="H408" s="54">
        <v>5.8</v>
      </c>
      <c r="I408" s="54">
        <v>0.1</v>
      </c>
      <c r="J408" s="54">
        <v>52.88</v>
      </c>
      <c r="K408" s="54">
        <v>1.92</v>
      </c>
      <c r="L408" s="54">
        <v>0</v>
      </c>
      <c r="M408" s="54">
        <v>0.02</v>
      </c>
      <c r="N408" s="54">
        <v>0</v>
      </c>
      <c r="O408" s="54">
        <v>0.01</v>
      </c>
      <c r="P408" s="55">
        <v>0</v>
      </c>
    </row>
    <row r="409" spans="1:16" ht="15.75" thickBot="1">
      <c r="A409" s="186">
        <v>401</v>
      </c>
      <c r="B409" s="66"/>
      <c r="C409" s="64"/>
      <c r="D409" s="64"/>
      <c r="E409" s="170" t="s">
        <v>37</v>
      </c>
      <c r="F409" s="188">
        <v>10</v>
      </c>
      <c r="G409" s="195">
        <v>0.08</v>
      </c>
      <c r="H409" s="195">
        <v>7.25</v>
      </c>
      <c r="I409" s="195">
        <v>0.13</v>
      </c>
      <c r="J409" s="195">
        <v>68.099999999999994</v>
      </c>
      <c r="K409" s="195">
        <v>2.4</v>
      </c>
      <c r="L409" s="195">
        <v>0</v>
      </c>
      <c r="M409" s="195">
        <v>0.02</v>
      </c>
      <c r="N409" s="195">
        <v>0</v>
      </c>
      <c r="O409" s="195">
        <v>0.01</v>
      </c>
      <c r="P409" s="196">
        <v>0</v>
      </c>
    </row>
    <row r="410" spans="1:16">
      <c r="A410" s="144">
        <v>27.01</v>
      </c>
      <c r="B410" s="62" t="s">
        <v>59</v>
      </c>
      <c r="C410" s="63"/>
      <c r="D410" s="61"/>
      <c r="E410" s="169" t="s">
        <v>36</v>
      </c>
      <c r="F410" s="106">
        <v>10</v>
      </c>
      <c r="G410" s="106">
        <v>2.63</v>
      </c>
      <c r="H410" s="106">
        <v>2.66</v>
      </c>
      <c r="I410" s="106">
        <v>0</v>
      </c>
      <c r="J410" s="106">
        <v>35</v>
      </c>
      <c r="K410" s="106">
        <v>100</v>
      </c>
      <c r="L410" s="106">
        <v>5.5</v>
      </c>
      <c r="M410" s="106">
        <v>7.0000000000000007E-2</v>
      </c>
      <c r="N410" s="106">
        <v>0</v>
      </c>
      <c r="O410" s="106">
        <v>0.04</v>
      </c>
      <c r="P410" s="200">
        <v>7.0000000000000007E-2</v>
      </c>
    </row>
    <row r="411" spans="1:16" ht="15.75" thickBot="1">
      <c r="A411" s="193"/>
      <c r="B411" s="66"/>
      <c r="C411" s="64"/>
      <c r="D411" s="65"/>
      <c r="E411" s="170" t="s">
        <v>37</v>
      </c>
      <c r="F411" s="102">
        <v>15</v>
      </c>
      <c r="G411" s="102">
        <v>3.94</v>
      </c>
      <c r="H411" s="102">
        <v>3.99</v>
      </c>
      <c r="I411" s="102">
        <v>0</v>
      </c>
      <c r="J411" s="102">
        <v>52.5</v>
      </c>
      <c r="K411" s="102">
        <v>150</v>
      </c>
      <c r="L411" s="102">
        <v>8.25</v>
      </c>
      <c r="M411" s="102">
        <v>0.1</v>
      </c>
      <c r="N411" s="102">
        <v>0</v>
      </c>
      <c r="O411" s="102">
        <v>0.06</v>
      </c>
      <c r="P411" s="202">
        <v>0.1</v>
      </c>
    </row>
    <row r="412" spans="1:16" ht="15.75" thickBot="1">
      <c r="A412" s="67">
        <v>302</v>
      </c>
      <c r="B412" s="369" t="s">
        <v>107</v>
      </c>
      <c r="C412" s="369"/>
      <c r="D412" s="370"/>
      <c r="E412" s="16" t="s">
        <v>36</v>
      </c>
      <c r="F412" s="108">
        <v>200</v>
      </c>
      <c r="G412" s="113">
        <v>0.6</v>
      </c>
      <c r="H412" s="113">
        <v>0.2</v>
      </c>
      <c r="I412" s="113">
        <v>27</v>
      </c>
      <c r="J412" s="113">
        <v>111</v>
      </c>
      <c r="K412" s="113">
        <v>11.09</v>
      </c>
      <c r="L412" s="113">
        <v>2.96</v>
      </c>
      <c r="M412" s="113">
        <v>0.56999999999999995</v>
      </c>
      <c r="N412" s="113">
        <v>0.01</v>
      </c>
      <c r="O412" s="113">
        <v>0.05</v>
      </c>
      <c r="P412" s="114">
        <v>80</v>
      </c>
    </row>
    <row r="413" spans="1:16" ht="15.75" thickBot="1">
      <c r="A413" s="371"/>
      <c r="B413" s="64"/>
      <c r="C413" s="64"/>
      <c r="D413" s="65"/>
      <c r="E413" s="17" t="s">
        <v>37</v>
      </c>
      <c r="F413" s="102">
        <v>200</v>
      </c>
      <c r="G413" s="113">
        <v>0.6</v>
      </c>
      <c r="H413" s="113">
        <v>0.2</v>
      </c>
      <c r="I413" s="113">
        <v>27</v>
      </c>
      <c r="J413" s="113">
        <v>111</v>
      </c>
      <c r="K413" s="113">
        <v>11.09</v>
      </c>
      <c r="L413" s="113">
        <v>2.96</v>
      </c>
      <c r="M413" s="113">
        <v>0.56999999999999995</v>
      </c>
      <c r="N413" s="113">
        <v>0.01</v>
      </c>
      <c r="O413" s="113">
        <v>0.05</v>
      </c>
      <c r="P413" s="114">
        <v>80</v>
      </c>
    </row>
    <row r="414" spans="1:16">
      <c r="A414" s="71">
        <v>420.06</v>
      </c>
      <c r="B414" s="67" t="s">
        <v>22</v>
      </c>
      <c r="C414" s="63"/>
      <c r="D414" s="61"/>
      <c r="E414" s="16" t="s">
        <v>36</v>
      </c>
      <c r="F414" s="30">
        <v>40</v>
      </c>
      <c r="G414" s="87">
        <v>3.2</v>
      </c>
      <c r="H414" s="87">
        <v>0.4</v>
      </c>
      <c r="I414" s="87">
        <v>22</v>
      </c>
      <c r="J414" s="87">
        <v>104</v>
      </c>
      <c r="K414" s="87">
        <v>8</v>
      </c>
      <c r="L414" s="87">
        <v>5.6</v>
      </c>
      <c r="M414" s="87">
        <v>1</v>
      </c>
      <c r="N414" s="87">
        <v>0.14000000000000001</v>
      </c>
      <c r="O414" s="87">
        <v>0.08</v>
      </c>
      <c r="P414" s="88">
        <v>0</v>
      </c>
    </row>
    <row r="415" spans="1:16" ht="15" customHeight="1" thickBot="1">
      <c r="A415" s="72"/>
      <c r="B415" s="68"/>
      <c r="C415" s="64"/>
      <c r="D415" s="65"/>
      <c r="E415" s="17" t="s">
        <v>37</v>
      </c>
      <c r="F415" s="131">
        <v>50</v>
      </c>
      <c r="G415" s="89">
        <v>4</v>
      </c>
      <c r="H415" s="89">
        <v>0.5</v>
      </c>
      <c r="I415" s="89">
        <v>27.5</v>
      </c>
      <c r="J415" s="89">
        <v>130</v>
      </c>
      <c r="K415" s="89">
        <v>10</v>
      </c>
      <c r="L415" s="89">
        <v>7</v>
      </c>
      <c r="M415" s="89">
        <v>1.25</v>
      </c>
      <c r="N415" s="89">
        <v>0.17</v>
      </c>
      <c r="O415" s="89">
        <v>0.1</v>
      </c>
      <c r="P415" s="90">
        <v>0</v>
      </c>
    </row>
    <row r="416" spans="1:16">
      <c r="A416" s="144">
        <v>476.01</v>
      </c>
      <c r="B416" s="62" t="s">
        <v>23</v>
      </c>
      <c r="C416" s="63"/>
      <c r="D416" s="61"/>
      <c r="E416" s="16" t="s">
        <v>36</v>
      </c>
      <c r="F416" s="106">
        <v>200</v>
      </c>
      <c r="G416" s="106">
        <v>6.4</v>
      </c>
      <c r="H416" s="106">
        <v>6.4</v>
      </c>
      <c r="I416" s="106">
        <v>9</v>
      </c>
      <c r="J416" s="106">
        <v>62</v>
      </c>
      <c r="K416" s="106">
        <v>238</v>
      </c>
      <c r="L416" s="106">
        <v>28</v>
      </c>
      <c r="M416" s="106">
        <v>0.2</v>
      </c>
      <c r="N416" s="106">
        <v>0.06</v>
      </c>
      <c r="O416" s="106">
        <v>0</v>
      </c>
      <c r="P416" s="200">
        <v>0.12</v>
      </c>
    </row>
    <row r="417" spans="1:16" ht="15.75" thickBot="1">
      <c r="A417" s="193"/>
      <c r="B417" s="66"/>
      <c r="C417" s="64"/>
      <c r="D417" s="65"/>
      <c r="E417" s="17" t="s">
        <v>37</v>
      </c>
      <c r="F417" s="102">
        <v>200</v>
      </c>
      <c r="G417" s="102">
        <v>6.4</v>
      </c>
      <c r="H417" s="102">
        <v>6.4</v>
      </c>
      <c r="I417" s="102">
        <v>9</v>
      </c>
      <c r="J417" s="102">
        <v>62</v>
      </c>
      <c r="K417" s="102">
        <v>238</v>
      </c>
      <c r="L417" s="102">
        <v>28</v>
      </c>
      <c r="M417" s="102">
        <v>0.2</v>
      </c>
      <c r="N417" s="102">
        <v>0.06</v>
      </c>
      <c r="O417" s="102">
        <v>0</v>
      </c>
      <c r="P417" s="202">
        <v>0.12</v>
      </c>
    </row>
    <row r="418" spans="1:16">
      <c r="A418" s="243">
        <v>38.590000000000003</v>
      </c>
      <c r="B418" s="62" t="s">
        <v>77</v>
      </c>
      <c r="C418" s="63"/>
      <c r="D418" s="61"/>
      <c r="E418" s="169" t="s">
        <v>36</v>
      </c>
      <c r="F418" s="106">
        <v>200</v>
      </c>
      <c r="G418" s="87">
        <v>0.8</v>
      </c>
      <c r="H418" s="87">
        <v>0.8</v>
      </c>
      <c r="I418" s="87">
        <v>19.600000000000001</v>
      </c>
      <c r="J418" s="87">
        <v>94</v>
      </c>
      <c r="K418" s="87">
        <v>32</v>
      </c>
      <c r="L418" s="87">
        <v>18</v>
      </c>
      <c r="M418" s="87">
        <v>6.4</v>
      </c>
      <c r="N418" s="87">
        <v>0.06</v>
      </c>
      <c r="O418" s="87">
        <v>0.04</v>
      </c>
      <c r="P418" s="88">
        <v>20</v>
      </c>
    </row>
    <row r="419" spans="1:16" ht="15.75" thickBot="1">
      <c r="A419" s="247"/>
      <c r="B419" s="66"/>
      <c r="C419" s="64"/>
      <c r="D419" s="65"/>
      <c r="E419" s="170" t="s">
        <v>37</v>
      </c>
      <c r="F419" s="102">
        <v>200</v>
      </c>
      <c r="G419" s="109">
        <v>0.8</v>
      </c>
      <c r="H419" s="109">
        <v>0.8</v>
      </c>
      <c r="I419" s="109">
        <v>19.600000000000001</v>
      </c>
      <c r="J419" s="109">
        <v>94</v>
      </c>
      <c r="K419" s="109">
        <v>32</v>
      </c>
      <c r="L419" s="109">
        <v>18</v>
      </c>
      <c r="M419" s="109">
        <v>6.4</v>
      </c>
      <c r="N419" s="109">
        <v>0.06</v>
      </c>
      <c r="O419" s="109">
        <v>0.04</v>
      </c>
      <c r="P419" s="110">
        <v>20</v>
      </c>
    </row>
    <row r="420" spans="1:16">
      <c r="A420" s="554"/>
      <c r="B420" s="388" t="s">
        <v>24</v>
      </c>
      <c r="C420" s="389"/>
      <c r="D420" s="390"/>
      <c r="E420" s="261" t="s">
        <v>36</v>
      </c>
      <c r="F420" s="133">
        <v>813</v>
      </c>
      <c r="G420" s="179">
        <f t="shared" ref="G420:P420" si="33">G406+G408+G410+G412+G414+G416</f>
        <v>17.770000000000003</v>
      </c>
      <c r="H420" s="179">
        <f t="shared" si="33"/>
        <v>22.18</v>
      </c>
      <c r="I420" s="179">
        <f t="shared" si="33"/>
        <v>78.45</v>
      </c>
      <c r="J420" s="179">
        <f t="shared" si="33"/>
        <v>550.79</v>
      </c>
      <c r="K420" s="179">
        <f t="shared" si="33"/>
        <v>461.16999999999996</v>
      </c>
      <c r="L420" s="179">
        <f t="shared" si="33"/>
        <v>71.52000000000001</v>
      </c>
      <c r="M420" s="179">
        <f t="shared" si="33"/>
        <v>2.5100000000000002</v>
      </c>
      <c r="N420" s="179">
        <f t="shared" si="33"/>
        <v>0.31</v>
      </c>
      <c r="O420" s="179">
        <f t="shared" si="33"/>
        <v>0.31000000000000005</v>
      </c>
      <c r="P420" s="180">
        <f t="shared" si="33"/>
        <v>81.2</v>
      </c>
    </row>
    <row r="421" spans="1:16" ht="15.75" thickBot="1">
      <c r="A421" s="555"/>
      <c r="B421" s="391"/>
      <c r="C421" s="392"/>
      <c r="D421" s="393"/>
      <c r="E421" s="262" t="s">
        <v>37</v>
      </c>
      <c r="F421" s="223">
        <v>880</v>
      </c>
      <c r="G421" s="223">
        <f>G407+G411+G413+G415+G417</f>
        <v>21.439999999999998</v>
      </c>
      <c r="H421" s="223">
        <f t="shared" ref="H421:P421" si="34">H407+H409+H411+H413+H415+H417</f>
        <v>27.300000000000004</v>
      </c>
      <c r="I421" s="223">
        <f t="shared" si="34"/>
        <v>90.73</v>
      </c>
      <c r="J421" s="223">
        <f t="shared" si="34"/>
        <v>671.48</v>
      </c>
      <c r="K421" s="223">
        <f t="shared" si="34"/>
        <v>547.69000000000005</v>
      </c>
      <c r="L421" s="223">
        <f t="shared" si="34"/>
        <v>85.490000000000009</v>
      </c>
      <c r="M421" s="223">
        <f t="shared" si="34"/>
        <v>3</v>
      </c>
      <c r="N421" s="223">
        <f t="shared" si="34"/>
        <v>0.37000000000000005</v>
      </c>
      <c r="O421" s="223">
        <f t="shared" si="34"/>
        <v>0.39</v>
      </c>
      <c r="P421" s="230">
        <f t="shared" si="34"/>
        <v>81.56</v>
      </c>
    </row>
    <row r="422" spans="1:16" ht="15.75" thickBot="1">
      <c r="A422" s="496" t="s">
        <v>25</v>
      </c>
      <c r="B422" s="497"/>
      <c r="C422" s="497"/>
      <c r="D422" s="497"/>
      <c r="E422" s="497"/>
      <c r="F422" s="497"/>
      <c r="G422" s="497"/>
      <c r="H422" s="497"/>
      <c r="I422" s="497"/>
      <c r="J422" s="497"/>
      <c r="K422" s="497"/>
      <c r="L422" s="497"/>
      <c r="M422" s="497"/>
      <c r="N422" s="497"/>
      <c r="O422" s="497"/>
      <c r="P422" s="498"/>
    </row>
    <row r="423" spans="1:16">
      <c r="A423" s="566">
        <v>42</v>
      </c>
      <c r="B423" s="563" t="s">
        <v>106</v>
      </c>
      <c r="C423" s="564"/>
      <c r="D423" s="565"/>
      <c r="E423" s="169" t="s">
        <v>36</v>
      </c>
      <c r="F423" s="54">
        <v>80</v>
      </c>
      <c r="G423" s="54">
        <v>1</v>
      </c>
      <c r="H423" s="54">
        <v>1.9</v>
      </c>
      <c r="I423" s="54">
        <v>5.7</v>
      </c>
      <c r="J423" s="54">
        <v>44</v>
      </c>
      <c r="K423" s="54">
        <v>18.59</v>
      </c>
      <c r="L423" s="54">
        <v>12.93</v>
      </c>
      <c r="M423" s="54">
        <v>0.54</v>
      </c>
      <c r="N423" s="54">
        <v>0.03</v>
      </c>
      <c r="O423" s="54">
        <v>0.02</v>
      </c>
      <c r="P423" s="55">
        <v>4.1399999999999997</v>
      </c>
    </row>
    <row r="424" spans="1:16" ht="15.75" thickBot="1">
      <c r="A424" s="567"/>
      <c r="B424" s="436"/>
      <c r="C424" s="437"/>
      <c r="D424" s="438"/>
      <c r="E424" s="170" t="s">
        <v>37</v>
      </c>
      <c r="F424" s="333">
        <v>100</v>
      </c>
      <c r="G424" s="333">
        <v>1.3</v>
      </c>
      <c r="H424" s="333">
        <v>2.2999999999999998</v>
      </c>
      <c r="I424" s="333">
        <v>7.2</v>
      </c>
      <c r="J424" s="333">
        <v>54</v>
      </c>
      <c r="K424" s="333">
        <v>23.23</v>
      </c>
      <c r="L424" s="333">
        <v>16.16</v>
      </c>
      <c r="M424" s="333">
        <v>0.67</v>
      </c>
      <c r="N424" s="333">
        <v>0.03</v>
      </c>
      <c r="O424" s="333">
        <v>0.03</v>
      </c>
      <c r="P424" s="383">
        <v>5.18</v>
      </c>
    </row>
    <row r="425" spans="1:16">
      <c r="A425" s="376">
        <v>129.08000000000001</v>
      </c>
      <c r="B425" s="378" t="s">
        <v>27</v>
      </c>
      <c r="C425" s="380"/>
      <c r="D425" s="379"/>
      <c r="E425" s="329" t="s">
        <v>36</v>
      </c>
      <c r="F425" s="366" t="s">
        <v>38</v>
      </c>
      <c r="G425" s="377">
        <v>6.62</v>
      </c>
      <c r="H425" s="377">
        <v>3.88</v>
      </c>
      <c r="I425" s="377">
        <v>28.57</v>
      </c>
      <c r="J425" s="377">
        <v>176.69</v>
      </c>
      <c r="K425" s="377">
        <v>34.14</v>
      </c>
      <c r="L425" s="377">
        <v>32.01</v>
      </c>
      <c r="M425" s="377">
        <v>2.25</v>
      </c>
      <c r="N425" s="377">
        <v>0.28000000000000003</v>
      </c>
      <c r="O425" s="377">
        <v>0.11</v>
      </c>
      <c r="P425" s="283">
        <v>9.32</v>
      </c>
    </row>
    <row r="426" spans="1:16" ht="15.75" thickBot="1">
      <c r="A426" s="381"/>
      <c r="B426" s="66"/>
      <c r="C426" s="64"/>
      <c r="D426" s="65"/>
      <c r="E426" s="17" t="s">
        <v>37</v>
      </c>
      <c r="F426" s="31" t="s">
        <v>28</v>
      </c>
      <c r="G426" s="5">
        <v>8.27</v>
      </c>
      <c r="H426" s="5">
        <v>4.8499999999999996</v>
      </c>
      <c r="I426" s="5">
        <v>35.71</v>
      </c>
      <c r="J426" s="5">
        <v>220.86</v>
      </c>
      <c r="K426" s="5">
        <v>42.67</v>
      </c>
      <c r="L426" s="5">
        <v>40</v>
      </c>
      <c r="M426" s="5">
        <v>2.81</v>
      </c>
      <c r="N426" s="5">
        <v>0.35</v>
      </c>
      <c r="O426" s="5">
        <v>0.14000000000000001</v>
      </c>
      <c r="P426" s="6">
        <v>11.65</v>
      </c>
    </row>
    <row r="427" spans="1:16">
      <c r="A427" s="265">
        <v>445.3</v>
      </c>
      <c r="B427" s="373" t="s">
        <v>49</v>
      </c>
      <c r="C427" s="373"/>
      <c r="D427" s="374"/>
      <c r="E427" s="169" t="s">
        <v>36</v>
      </c>
      <c r="F427" s="106" t="s">
        <v>83</v>
      </c>
      <c r="G427" s="106">
        <v>9.9700000000000006</v>
      </c>
      <c r="H427" s="106">
        <v>11.9</v>
      </c>
      <c r="I427" s="106">
        <v>8.8699999999999992</v>
      </c>
      <c r="J427" s="106">
        <v>182.53</v>
      </c>
      <c r="K427" s="106">
        <v>29.87</v>
      </c>
      <c r="L427" s="106">
        <v>16.87</v>
      </c>
      <c r="M427" s="106">
        <v>1.65</v>
      </c>
      <c r="N427" s="106">
        <v>0.08</v>
      </c>
      <c r="O427" s="106">
        <v>0.12</v>
      </c>
      <c r="P427" s="200">
        <v>2.19</v>
      </c>
    </row>
    <row r="428" spans="1:16" ht="15.75" thickBot="1">
      <c r="A428" s="266"/>
      <c r="B428" s="64"/>
      <c r="C428" s="64"/>
      <c r="D428" s="65"/>
      <c r="E428" s="170" t="s">
        <v>37</v>
      </c>
      <c r="F428" s="102" t="s">
        <v>50</v>
      </c>
      <c r="G428" s="102">
        <v>11.96</v>
      </c>
      <c r="H428" s="102">
        <v>14.28</v>
      </c>
      <c r="I428" s="102">
        <v>10.56</v>
      </c>
      <c r="J428" s="102">
        <v>219.04</v>
      </c>
      <c r="K428" s="102">
        <v>35.840000000000003</v>
      </c>
      <c r="L428" s="102">
        <v>20.239999999999998</v>
      </c>
      <c r="M428" s="102">
        <v>1.98</v>
      </c>
      <c r="N428" s="102">
        <v>0.09</v>
      </c>
      <c r="O428" s="102">
        <v>0.14000000000000001</v>
      </c>
      <c r="P428" s="202">
        <v>2.63</v>
      </c>
    </row>
    <row r="429" spans="1:16">
      <c r="A429" s="402">
        <v>211.05</v>
      </c>
      <c r="B429" s="404" t="s">
        <v>46</v>
      </c>
      <c r="C429" s="404"/>
      <c r="D429" s="405"/>
      <c r="E429" s="171" t="s">
        <v>36</v>
      </c>
      <c r="F429" s="104" t="s">
        <v>82</v>
      </c>
      <c r="G429" s="104">
        <v>5.82</v>
      </c>
      <c r="H429" s="104">
        <v>4.3099999999999996</v>
      </c>
      <c r="I429" s="104">
        <v>37.08</v>
      </c>
      <c r="J429" s="104">
        <v>210.5</v>
      </c>
      <c r="K429" s="104">
        <v>15.59</v>
      </c>
      <c r="L429" s="104">
        <v>8.66</v>
      </c>
      <c r="M429" s="104">
        <v>0.88</v>
      </c>
      <c r="N429" s="104">
        <v>0.09</v>
      </c>
      <c r="O429" s="104">
        <v>0.03</v>
      </c>
      <c r="P429" s="238">
        <v>0</v>
      </c>
    </row>
    <row r="430" spans="1:16" ht="15" customHeight="1" thickBot="1">
      <c r="A430" s="403"/>
      <c r="B430" s="406"/>
      <c r="C430" s="406"/>
      <c r="D430" s="407"/>
      <c r="E430" s="170" t="s">
        <v>37</v>
      </c>
      <c r="F430" s="107" t="s">
        <v>57</v>
      </c>
      <c r="G430" s="107">
        <v>6.98</v>
      </c>
      <c r="H430" s="107">
        <v>5.17</v>
      </c>
      <c r="I430" s="107">
        <v>44.5</v>
      </c>
      <c r="J430" s="107">
        <v>252.6</v>
      </c>
      <c r="K430" s="107">
        <v>18.7</v>
      </c>
      <c r="L430" s="107">
        <v>10.4</v>
      </c>
      <c r="M430" s="107">
        <v>1.05</v>
      </c>
      <c r="N430" s="107">
        <v>0.11</v>
      </c>
      <c r="O430" s="107">
        <v>0.04</v>
      </c>
      <c r="P430" s="211">
        <v>0</v>
      </c>
    </row>
    <row r="431" spans="1:16" ht="15" customHeight="1">
      <c r="A431" s="375">
        <v>283</v>
      </c>
      <c r="B431" s="372" t="s">
        <v>47</v>
      </c>
      <c r="C431" s="373"/>
      <c r="D431" s="374"/>
      <c r="E431" s="169" t="s">
        <v>36</v>
      </c>
      <c r="F431" s="108">
        <v>200</v>
      </c>
      <c r="G431" s="108">
        <v>0</v>
      </c>
      <c r="H431" s="108">
        <v>0</v>
      </c>
      <c r="I431" s="108">
        <v>9.08</v>
      </c>
      <c r="J431" s="108">
        <v>39.9</v>
      </c>
      <c r="K431" s="108">
        <v>0.3</v>
      </c>
      <c r="L431" s="108">
        <v>0</v>
      </c>
      <c r="M431" s="108">
        <v>0.03</v>
      </c>
      <c r="N431" s="108">
        <v>0</v>
      </c>
      <c r="O431" s="108">
        <v>0</v>
      </c>
      <c r="P431" s="199">
        <v>0</v>
      </c>
    </row>
    <row r="432" spans="1:16" ht="15.75" thickBot="1">
      <c r="A432" s="381"/>
      <c r="B432" s="66"/>
      <c r="C432" s="64"/>
      <c r="D432" s="65"/>
      <c r="E432" s="170" t="s">
        <v>37</v>
      </c>
      <c r="F432" s="102">
        <v>200</v>
      </c>
      <c r="G432" s="107">
        <v>0</v>
      </c>
      <c r="H432" s="107">
        <v>0</v>
      </c>
      <c r="I432" s="107">
        <v>9.08</v>
      </c>
      <c r="J432" s="107">
        <v>39.9</v>
      </c>
      <c r="K432" s="107">
        <v>0.3</v>
      </c>
      <c r="L432" s="107">
        <v>0</v>
      </c>
      <c r="M432" s="107">
        <v>0.03</v>
      </c>
      <c r="N432" s="107">
        <v>0</v>
      </c>
      <c r="O432" s="107">
        <v>0</v>
      </c>
      <c r="P432" s="211">
        <v>0</v>
      </c>
    </row>
    <row r="433" spans="1:16">
      <c r="A433" s="375">
        <v>420.09</v>
      </c>
      <c r="B433" s="372" t="s">
        <v>31</v>
      </c>
      <c r="C433" s="373"/>
      <c r="D433" s="374"/>
      <c r="E433" s="16" t="s">
        <v>36</v>
      </c>
      <c r="F433" s="30">
        <v>25</v>
      </c>
      <c r="G433" s="106">
        <v>2</v>
      </c>
      <c r="H433" s="106">
        <v>0.25</v>
      </c>
      <c r="I433" s="106">
        <v>13.75</v>
      </c>
      <c r="J433" s="106">
        <v>65</v>
      </c>
      <c r="K433" s="106">
        <v>5</v>
      </c>
      <c r="L433" s="106">
        <v>3.5</v>
      </c>
      <c r="M433" s="106">
        <v>0.63</v>
      </c>
      <c r="N433" s="106">
        <v>0.09</v>
      </c>
      <c r="O433" s="106">
        <v>0.05</v>
      </c>
      <c r="P433" s="200">
        <v>0</v>
      </c>
    </row>
    <row r="434" spans="1:16" ht="15" customHeight="1" thickBot="1">
      <c r="A434" s="381"/>
      <c r="B434" s="66"/>
      <c r="C434" s="64"/>
      <c r="D434" s="65"/>
      <c r="E434" s="17" t="s">
        <v>37</v>
      </c>
      <c r="F434" s="382">
        <v>25</v>
      </c>
      <c r="G434" s="160">
        <v>2</v>
      </c>
      <c r="H434" s="160">
        <v>0.25</v>
      </c>
      <c r="I434" s="160">
        <v>13.75</v>
      </c>
      <c r="J434" s="160">
        <v>65</v>
      </c>
      <c r="K434" s="160">
        <v>5</v>
      </c>
      <c r="L434" s="160">
        <v>3.5</v>
      </c>
      <c r="M434" s="160">
        <v>0.63</v>
      </c>
      <c r="N434" s="160">
        <v>0.09</v>
      </c>
      <c r="O434" s="160">
        <v>0.05</v>
      </c>
      <c r="P434" s="229">
        <v>0</v>
      </c>
    </row>
    <row r="435" spans="1:16">
      <c r="A435" s="375">
        <v>421.11</v>
      </c>
      <c r="B435" s="372" t="s">
        <v>32</v>
      </c>
      <c r="C435" s="373"/>
      <c r="D435" s="374"/>
      <c r="E435" s="47" t="s">
        <v>36</v>
      </c>
      <c r="F435" s="30">
        <v>25</v>
      </c>
      <c r="G435" s="106">
        <v>2</v>
      </c>
      <c r="H435" s="106">
        <v>0.25</v>
      </c>
      <c r="I435" s="106">
        <v>11.5</v>
      </c>
      <c r="J435" s="106">
        <v>55</v>
      </c>
      <c r="K435" s="106">
        <v>7.37</v>
      </c>
      <c r="L435" s="106">
        <v>10.5</v>
      </c>
      <c r="M435" s="106">
        <v>0.75</v>
      </c>
      <c r="N435" s="106">
        <v>0.1</v>
      </c>
      <c r="O435" s="106">
        <v>0.05</v>
      </c>
      <c r="P435" s="200">
        <v>0</v>
      </c>
    </row>
    <row r="436" spans="1:16" ht="15.75" thickBot="1">
      <c r="A436" s="381"/>
      <c r="B436" s="66"/>
      <c r="C436" s="64"/>
      <c r="D436" s="65"/>
      <c r="E436" s="48" t="s">
        <v>37</v>
      </c>
      <c r="F436" s="382">
        <v>25</v>
      </c>
      <c r="G436" s="160">
        <v>2</v>
      </c>
      <c r="H436" s="160">
        <v>0.25</v>
      </c>
      <c r="I436" s="160">
        <v>11.5</v>
      </c>
      <c r="J436" s="160">
        <v>55</v>
      </c>
      <c r="K436" s="160">
        <v>7.37</v>
      </c>
      <c r="L436" s="160">
        <v>10.5</v>
      </c>
      <c r="M436" s="160">
        <v>0.75</v>
      </c>
      <c r="N436" s="160">
        <v>0.1</v>
      </c>
      <c r="O436" s="160">
        <v>0.05</v>
      </c>
      <c r="P436" s="229">
        <v>0</v>
      </c>
    </row>
    <row r="437" spans="1:16">
      <c r="A437" s="386"/>
      <c r="B437" s="388" t="s">
        <v>33</v>
      </c>
      <c r="C437" s="389"/>
      <c r="D437" s="390"/>
      <c r="E437" s="267" t="s">
        <v>36</v>
      </c>
      <c r="F437" s="268">
        <v>800</v>
      </c>
      <c r="G437" s="269">
        <f t="shared" ref="G437:P437" si="35">G425+G427+G429+G431+G433+G435</f>
        <v>26.41</v>
      </c>
      <c r="H437" s="269">
        <f t="shared" si="35"/>
        <v>20.59</v>
      </c>
      <c r="I437" s="269">
        <f t="shared" si="35"/>
        <v>108.85</v>
      </c>
      <c r="J437" s="269">
        <f t="shared" si="35"/>
        <v>729.62</v>
      </c>
      <c r="K437" s="269">
        <f t="shared" si="35"/>
        <v>92.27000000000001</v>
      </c>
      <c r="L437" s="269">
        <f t="shared" si="35"/>
        <v>71.539999999999992</v>
      </c>
      <c r="M437" s="269">
        <f t="shared" si="35"/>
        <v>6.19</v>
      </c>
      <c r="N437" s="269">
        <f t="shared" si="35"/>
        <v>0.64</v>
      </c>
      <c r="O437" s="269">
        <f t="shared" si="35"/>
        <v>0.36</v>
      </c>
      <c r="P437" s="270">
        <f t="shared" si="35"/>
        <v>11.51</v>
      </c>
    </row>
    <row r="438" spans="1:16" ht="15.75" thickBot="1">
      <c r="A438" s="387"/>
      <c r="B438" s="391"/>
      <c r="C438" s="392"/>
      <c r="D438" s="393"/>
      <c r="E438" s="271" t="s">
        <v>37</v>
      </c>
      <c r="F438" s="163">
        <v>920</v>
      </c>
      <c r="G438" s="163">
        <f>G426+G428+G430+G432+G434+G436</f>
        <v>31.21</v>
      </c>
      <c r="H438" s="163">
        <f>H426+H428+H430+H434+H436</f>
        <v>24.799999999999997</v>
      </c>
      <c r="I438" s="163">
        <f t="shared" ref="I438:P438" si="36">I426+I428+I430+I432+I434+I436</f>
        <v>125.10000000000001</v>
      </c>
      <c r="J438" s="163">
        <f t="shared" si="36"/>
        <v>852.4</v>
      </c>
      <c r="K438" s="163">
        <f t="shared" si="36"/>
        <v>109.88000000000001</v>
      </c>
      <c r="L438" s="163">
        <f t="shared" si="36"/>
        <v>84.64</v>
      </c>
      <c r="M438" s="163">
        <f t="shared" si="36"/>
        <v>7.25</v>
      </c>
      <c r="N438" s="163">
        <f t="shared" si="36"/>
        <v>0.73999999999999988</v>
      </c>
      <c r="O438" s="163">
        <f t="shared" si="36"/>
        <v>0.42</v>
      </c>
      <c r="P438" s="164">
        <f t="shared" si="36"/>
        <v>14.280000000000001</v>
      </c>
    </row>
    <row r="439" spans="1:16">
      <c r="A439" s="386"/>
      <c r="B439" s="388" t="s">
        <v>34</v>
      </c>
      <c r="C439" s="389"/>
      <c r="D439" s="390"/>
      <c r="E439" s="261" t="s">
        <v>36</v>
      </c>
      <c r="F439" s="117">
        <f t="shared" ref="F439:P439" si="37">F420+F437</f>
        <v>1613</v>
      </c>
      <c r="G439" s="117">
        <f t="shared" si="37"/>
        <v>44.180000000000007</v>
      </c>
      <c r="H439" s="117">
        <f t="shared" si="37"/>
        <v>42.769999999999996</v>
      </c>
      <c r="I439" s="117">
        <f t="shared" si="37"/>
        <v>187.3</v>
      </c>
      <c r="J439" s="117">
        <f t="shared" si="37"/>
        <v>1280.4099999999999</v>
      </c>
      <c r="K439" s="117">
        <f t="shared" si="37"/>
        <v>553.43999999999994</v>
      </c>
      <c r="L439" s="117">
        <f t="shared" si="37"/>
        <v>143.06</v>
      </c>
      <c r="M439" s="117">
        <f t="shared" si="37"/>
        <v>8.7000000000000011</v>
      </c>
      <c r="N439" s="117">
        <f t="shared" si="37"/>
        <v>0.95</v>
      </c>
      <c r="O439" s="117">
        <f t="shared" si="37"/>
        <v>0.67</v>
      </c>
      <c r="P439" s="118">
        <f t="shared" si="37"/>
        <v>92.710000000000008</v>
      </c>
    </row>
    <row r="440" spans="1:16" ht="15.75" thickBot="1">
      <c r="A440" s="465"/>
      <c r="B440" s="547"/>
      <c r="C440" s="539"/>
      <c r="D440" s="548"/>
      <c r="E440" s="272" t="s">
        <v>37</v>
      </c>
      <c r="F440" s="122">
        <f>F421+F438</f>
        <v>1800</v>
      </c>
      <c r="G440" s="122">
        <f>G421+G438</f>
        <v>52.65</v>
      </c>
      <c r="H440" s="122">
        <f>H421+H438</f>
        <v>52.1</v>
      </c>
      <c r="I440" s="122">
        <f>I421+I438</f>
        <v>215.83</v>
      </c>
      <c r="J440" s="122">
        <f>J438</f>
        <v>852.4</v>
      </c>
      <c r="K440" s="122">
        <f t="shared" ref="K440:P440" si="38">K421+K438</f>
        <v>657.57</v>
      </c>
      <c r="L440" s="122">
        <f t="shared" si="38"/>
        <v>170.13</v>
      </c>
      <c r="M440" s="122">
        <f t="shared" si="38"/>
        <v>10.25</v>
      </c>
      <c r="N440" s="122">
        <f t="shared" si="38"/>
        <v>1.1099999999999999</v>
      </c>
      <c r="O440" s="122">
        <f t="shared" si="38"/>
        <v>0.81</v>
      </c>
      <c r="P440" s="123">
        <f t="shared" si="38"/>
        <v>95.84</v>
      </c>
    </row>
    <row r="441" spans="1:16" ht="16.5" thickTop="1" thickBot="1">
      <c r="A441" s="386"/>
      <c r="B441" s="388" t="s">
        <v>76</v>
      </c>
      <c r="C441" s="549"/>
      <c r="D441" s="550"/>
      <c r="E441" s="267" t="s">
        <v>36</v>
      </c>
      <c r="F441" s="367">
        <v>14397</v>
      </c>
      <c r="G441" s="367">
        <v>407.98</v>
      </c>
      <c r="H441" s="367">
        <v>282.02</v>
      </c>
      <c r="I441" s="367">
        <v>1360.85</v>
      </c>
      <c r="J441" s="367">
        <v>10454.99</v>
      </c>
      <c r="K441" s="367">
        <v>3325.17</v>
      </c>
      <c r="L441" s="367">
        <v>1521.41</v>
      </c>
      <c r="M441" s="367">
        <v>88.36</v>
      </c>
      <c r="N441" s="367">
        <v>7.72</v>
      </c>
      <c r="O441" s="367">
        <v>7.25</v>
      </c>
      <c r="P441" s="384">
        <v>391.74</v>
      </c>
    </row>
    <row r="442" spans="1:16" ht="15.75" thickBot="1">
      <c r="A442" s="387"/>
      <c r="B442" s="551"/>
      <c r="C442" s="552"/>
      <c r="D442" s="553"/>
      <c r="E442" s="271" t="s">
        <v>37</v>
      </c>
      <c r="F442" s="368">
        <v>15358</v>
      </c>
      <c r="G442" s="368">
        <v>469.81</v>
      </c>
      <c r="H442" s="368">
        <v>346.14</v>
      </c>
      <c r="I442" s="368">
        <v>1714.15</v>
      </c>
      <c r="J442" s="368">
        <v>12312.31</v>
      </c>
      <c r="K442" s="368">
        <v>4129.33</v>
      </c>
      <c r="L442" s="368">
        <v>1721.11</v>
      </c>
      <c r="M442" s="368">
        <v>117.03</v>
      </c>
      <c r="N442" s="368">
        <v>7.87</v>
      </c>
      <c r="O442" s="368">
        <v>8.5739999999999998</v>
      </c>
      <c r="P442" s="385">
        <v>518.4</v>
      </c>
    </row>
    <row r="443" spans="1:16">
      <c r="A443" s="257"/>
      <c r="B443" s="231"/>
      <c r="C443" s="273"/>
      <c r="D443" s="86"/>
      <c r="E443" s="267" t="s">
        <v>36</v>
      </c>
      <c r="F443" s="117">
        <v>1439.7</v>
      </c>
      <c r="G443" s="117">
        <v>39.979999999999997</v>
      </c>
      <c r="H443" s="117">
        <v>28.9</v>
      </c>
      <c r="I443" s="117">
        <v>136.59</v>
      </c>
      <c r="J443" s="117">
        <v>1042.9000000000001</v>
      </c>
      <c r="K443" s="117">
        <v>327.58999999999997</v>
      </c>
      <c r="L443" s="117">
        <v>145.44</v>
      </c>
      <c r="M443" s="117">
        <v>8.4700000000000006</v>
      </c>
      <c r="N443" s="117">
        <v>0.72</v>
      </c>
      <c r="O443" s="117">
        <v>0.72</v>
      </c>
      <c r="P443" s="118">
        <v>39.619999999999997</v>
      </c>
    </row>
    <row r="444" spans="1:16" ht="15.75" thickBot="1">
      <c r="A444" s="194"/>
      <c r="B444" s="499" t="s">
        <v>89</v>
      </c>
      <c r="C444" s="545"/>
      <c r="D444" s="546"/>
      <c r="E444" s="271" t="s">
        <v>37</v>
      </c>
      <c r="F444" s="163">
        <v>1535.8</v>
      </c>
      <c r="G444" s="163">
        <v>45.9</v>
      </c>
      <c r="H444" s="163">
        <v>34.85</v>
      </c>
      <c r="I444" s="163">
        <v>171.57</v>
      </c>
      <c r="J444" s="163">
        <v>1228.1099999999999</v>
      </c>
      <c r="K444" s="163">
        <v>404.92</v>
      </c>
      <c r="L444" s="163">
        <v>164.06</v>
      </c>
      <c r="M444" s="163">
        <v>11.58</v>
      </c>
      <c r="N444" s="163">
        <v>0.73</v>
      </c>
      <c r="O444" s="163">
        <v>0.85</v>
      </c>
      <c r="P444" s="164">
        <v>52.39</v>
      </c>
    </row>
    <row r="445" spans="1:16">
      <c r="A445" s="415"/>
      <c r="B445" s="416"/>
      <c r="C445" s="416"/>
      <c r="D445" s="416"/>
      <c r="E445" s="416"/>
      <c r="F445" s="416"/>
      <c r="G445" s="416"/>
      <c r="H445" s="416"/>
      <c r="I445" s="416"/>
      <c r="J445" s="416"/>
      <c r="K445" s="416"/>
      <c r="L445" s="416"/>
      <c r="M445" s="416"/>
      <c r="N445" s="416"/>
      <c r="O445" s="416"/>
      <c r="P445" s="417"/>
    </row>
    <row r="446" spans="1:16">
      <c r="A446" s="415"/>
      <c r="B446" s="418"/>
      <c r="C446" s="418"/>
      <c r="D446" s="418"/>
      <c r="E446" s="418"/>
      <c r="F446" s="418"/>
      <c r="G446" s="418"/>
      <c r="H446" s="418"/>
      <c r="I446" s="418"/>
      <c r="J446" s="418"/>
      <c r="K446" s="418"/>
      <c r="L446" s="418"/>
      <c r="M446" s="418"/>
      <c r="N446" s="418"/>
      <c r="O446" s="418"/>
      <c r="P446" s="417"/>
    </row>
    <row r="447" spans="1:16">
      <c r="A447" s="415"/>
      <c r="B447" s="418"/>
      <c r="C447" s="418"/>
      <c r="D447" s="418"/>
      <c r="E447" s="418"/>
      <c r="F447" s="418"/>
      <c r="G447" s="418"/>
      <c r="H447" s="418"/>
      <c r="I447" s="418"/>
      <c r="J447" s="418"/>
      <c r="K447" s="418"/>
      <c r="L447" s="418"/>
      <c r="M447" s="418"/>
      <c r="N447" s="418"/>
      <c r="O447" s="418"/>
      <c r="P447" s="417"/>
    </row>
    <row r="448" spans="1:16">
      <c r="A448" s="415"/>
      <c r="B448" s="418"/>
      <c r="C448" s="418"/>
      <c r="D448" s="418"/>
      <c r="E448" s="418"/>
      <c r="F448" s="418"/>
      <c r="G448" s="418"/>
      <c r="H448" s="418"/>
      <c r="I448" s="418"/>
      <c r="J448" s="418"/>
      <c r="K448" s="418"/>
      <c r="L448" s="418"/>
      <c r="M448" s="418"/>
      <c r="N448" s="418"/>
      <c r="O448" s="418"/>
      <c r="P448" s="417"/>
    </row>
    <row r="449" spans="1:16">
      <c r="A449" s="415"/>
      <c r="B449" s="418"/>
      <c r="C449" s="418"/>
      <c r="D449" s="418"/>
      <c r="E449" s="418"/>
      <c r="F449" s="418"/>
      <c r="G449" s="418"/>
      <c r="H449" s="418"/>
      <c r="I449" s="418"/>
      <c r="J449" s="418"/>
      <c r="K449" s="418"/>
      <c r="L449" s="418"/>
      <c r="M449" s="418"/>
      <c r="N449" s="418"/>
      <c r="O449" s="418"/>
      <c r="P449" s="417"/>
    </row>
    <row r="450" spans="1:16">
      <c r="A450" s="419"/>
      <c r="B450" s="420"/>
      <c r="C450" s="420"/>
      <c r="D450" s="420"/>
      <c r="E450" s="420"/>
      <c r="F450" s="420"/>
      <c r="G450" s="420"/>
      <c r="H450" s="420"/>
      <c r="I450" s="420"/>
      <c r="J450" s="420"/>
      <c r="K450" s="420"/>
      <c r="L450" s="420"/>
      <c r="M450" s="420"/>
      <c r="N450" s="420"/>
      <c r="O450" s="420"/>
      <c r="P450" s="421"/>
    </row>
    <row r="451" spans="1:16">
      <c r="A451" s="462"/>
      <c r="B451" s="463"/>
      <c r="C451" s="463"/>
      <c r="D451" s="463"/>
      <c r="E451" s="463"/>
      <c r="F451" s="463"/>
      <c r="G451" s="463"/>
      <c r="H451" s="463"/>
      <c r="I451" s="463"/>
      <c r="J451" s="463"/>
      <c r="K451" s="463"/>
      <c r="L451" s="463"/>
      <c r="M451" s="463"/>
      <c r="N451" s="463"/>
      <c r="O451" s="463"/>
      <c r="P451" s="464"/>
    </row>
    <row r="452" spans="1:16">
      <c r="A452" s="419"/>
      <c r="B452" s="420"/>
      <c r="C452" s="420"/>
      <c r="D452" s="420"/>
      <c r="E452" s="420"/>
      <c r="F452" s="420"/>
      <c r="G452" s="420"/>
      <c r="H452" s="420"/>
      <c r="I452" s="420"/>
      <c r="J452" s="420"/>
      <c r="K452" s="420"/>
      <c r="L452" s="420"/>
      <c r="M452" s="420"/>
      <c r="N452" s="420"/>
      <c r="O452" s="420"/>
      <c r="P452" s="421"/>
    </row>
    <row r="456" spans="1:16">
      <c r="A456" s="323"/>
      <c r="B456" s="323"/>
      <c r="C456" s="323"/>
      <c r="D456" s="323"/>
      <c r="E456" s="35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</row>
    <row r="457" spans="1:16">
      <c r="A457" s="323"/>
      <c r="B457" s="323"/>
      <c r="C457" s="323"/>
      <c r="D457" s="323"/>
      <c r="E457" s="35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</row>
  </sheetData>
  <mergeCells count="201">
    <mergeCell ref="A224:P224"/>
    <mergeCell ref="A223:P223"/>
    <mergeCell ref="A211:P217"/>
    <mergeCell ref="A218:P218"/>
    <mergeCell ref="B423:D424"/>
    <mergeCell ref="A423:A424"/>
    <mergeCell ref="E261:O261"/>
    <mergeCell ref="B313:D313"/>
    <mergeCell ref="E305:O305"/>
    <mergeCell ref="E354:O354"/>
    <mergeCell ref="E400:O400"/>
    <mergeCell ref="B360:D360"/>
    <mergeCell ref="B370:D371"/>
    <mergeCell ref="A360:A361"/>
    <mergeCell ref="B375:D375"/>
    <mergeCell ref="A358:P358"/>
    <mergeCell ref="A359:P359"/>
    <mergeCell ref="A362:A363"/>
    <mergeCell ref="B362:D363"/>
    <mergeCell ref="A356:A357"/>
    <mergeCell ref="B356:D357"/>
    <mergeCell ref="A402:A403"/>
    <mergeCell ref="B402:D403"/>
    <mergeCell ref="A374:P374"/>
    <mergeCell ref="B151:D152"/>
    <mergeCell ref="B161:D162"/>
    <mergeCell ref="B163:D164"/>
    <mergeCell ref="A163:A164"/>
    <mergeCell ref="B207:D208"/>
    <mergeCell ref="B209:D210"/>
    <mergeCell ref="A207:A210"/>
    <mergeCell ref="B269:D270"/>
    <mergeCell ref="A269:A270"/>
    <mergeCell ref="A248:A249"/>
    <mergeCell ref="A250:A251"/>
    <mergeCell ref="B250:D251"/>
    <mergeCell ref="A252:P260"/>
    <mergeCell ref="A263:A264"/>
    <mergeCell ref="B263:D264"/>
    <mergeCell ref="A265:P265"/>
    <mergeCell ref="A266:P266"/>
    <mergeCell ref="A267:A268"/>
    <mergeCell ref="A235:A236"/>
    <mergeCell ref="B235:D236"/>
    <mergeCell ref="A237:P237"/>
    <mergeCell ref="E262:O262"/>
    <mergeCell ref="A227:A228"/>
    <mergeCell ref="B227:D228"/>
    <mergeCell ref="A451:P452"/>
    <mergeCell ref="A44:A45"/>
    <mergeCell ref="B44:D45"/>
    <mergeCell ref="J44:J45"/>
    <mergeCell ref="A46:P46"/>
    <mergeCell ref="B49:D49"/>
    <mergeCell ref="B51:D52"/>
    <mergeCell ref="A51:A52"/>
    <mergeCell ref="B444:D444"/>
    <mergeCell ref="A445:P450"/>
    <mergeCell ref="A429:A430"/>
    <mergeCell ref="B429:D430"/>
    <mergeCell ref="A437:A438"/>
    <mergeCell ref="B437:D438"/>
    <mergeCell ref="A439:A440"/>
    <mergeCell ref="B439:D440"/>
    <mergeCell ref="B441:D442"/>
    <mergeCell ref="A441:A442"/>
    <mergeCell ref="A404:P404"/>
    <mergeCell ref="A405:P405"/>
    <mergeCell ref="B406:D407"/>
    <mergeCell ref="A420:A421"/>
    <mergeCell ref="B420:D421"/>
    <mergeCell ref="A422:P422"/>
    <mergeCell ref="A277:A278"/>
    <mergeCell ref="B277:D278"/>
    <mergeCell ref="B267:D268"/>
    <mergeCell ref="A280:A281"/>
    <mergeCell ref="B280:D281"/>
    <mergeCell ref="A282:A283"/>
    <mergeCell ref="B282:D283"/>
    <mergeCell ref="A238:A239"/>
    <mergeCell ref="B238:D239"/>
    <mergeCell ref="B248:D249"/>
    <mergeCell ref="B279:D279"/>
    <mergeCell ref="E355:O355"/>
    <mergeCell ref="E401:O401"/>
    <mergeCell ref="A400:D400"/>
    <mergeCell ref="A401:D401"/>
    <mergeCell ref="A391:P399"/>
    <mergeCell ref="A389:A390"/>
    <mergeCell ref="B389:D390"/>
    <mergeCell ref="A342:P353"/>
    <mergeCell ref="A326:A327"/>
    <mergeCell ref="B326:D327"/>
    <mergeCell ref="A338:A339"/>
    <mergeCell ref="B338:D339"/>
    <mergeCell ref="B340:D341"/>
    <mergeCell ref="A340:A341"/>
    <mergeCell ref="B377:D378"/>
    <mergeCell ref="A372:A373"/>
    <mergeCell ref="B372:D373"/>
    <mergeCell ref="J88:J89"/>
    <mergeCell ref="B72:D72"/>
    <mergeCell ref="E220:O220"/>
    <mergeCell ref="B147:D147"/>
    <mergeCell ref="A134:P134"/>
    <mergeCell ref="E130:O130"/>
    <mergeCell ref="B136:D136"/>
    <mergeCell ref="E176:O176"/>
    <mergeCell ref="A199:A200"/>
    <mergeCell ref="B199:D200"/>
    <mergeCell ref="E219:O219"/>
    <mergeCell ref="B193:D193"/>
    <mergeCell ref="E131:O131"/>
    <mergeCell ref="E177:O177"/>
    <mergeCell ref="A135:P135"/>
    <mergeCell ref="A138:A139"/>
    <mergeCell ref="B138:D139"/>
    <mergeCell ref="A165:P174"/>
    <mergeCell ref="A175:P175"/>
    <mergeCell ref="A149:A150"/>
    <mergeCell ref="B149:D150"/>
    <mergeCell ref="A132:A133"/>
    <mergeCell ref="B132:D133"/>
    <mergeCell ref="A151:A152"/>
    <mergeCell ref="C5:D5"/>
    <mergeCell ref="B6:D7"/>
    <mergeCell ref="J6:J7"/>
    <mergeCell ref="A8:P8"/>
    <mergeCell ref="A21:P21"/>
    <mergeCell ref="A19:A20"/>
    <mergeCell ref="B19:D20"/>
    <mergeCell ref="B36:D37"/>
    <mergeCell ref="A36:A37"/>
    <mergeCell ref="B34:D35"/>
    <mergeCell ref="A34:A35"/>
    <mergeCell ref="F5:P5"/>
    <mergeCell ref="B9:D9"/>
    <mergeCell ref="A221:A222"/>
    <mergeCell ref="B221:D222"/>
    <mergeCell ref="A6:A7"/>
    <mergeCell ref="E42:O42"/>
    <mergeCell ref="B106:D107"/>
    <mergeCell ref="A108:A109"/>
    <mergeCell ref="B108:D109"/>
    <mergeCell ref="A110:A111"/>
    <mergeCell ref="B110:D111"/>
    <mergeCell ref="A118:D119"/>
    <mergeCell ref="A120:D121"/>
    <mergeCell ref="B74:D74"/>
    <mergeCell ref="A62:A63"/>
    <mergeCell ref="B62:D63"/>
    <mergeCell ref="A64:A65"/>
    <mergeCell ref="B64:D65"/>
    <mergeCell ref="A59:P59"/>
    <mergeCell ref="B60:D61"/>
    <mergeCell ref="A60:A61"/>
    <mergeCell ref="E87:O87"/>
    <mergeCell ref="E86:O86"/>
    <mergeCell ref="A90:P90"/>
    <mergeCell ref="A93:A94"/>
    <mergeCell ref="B93:D94"/>
    <mergeCell ref="F4:P4"/>
    <mergeCell ref="E41:O41"/>
    <mergeCell ref="B47:D48"/>
    <mergeCell ref="A47:A48"/>
    <mergeCell ref="A194:P194"/>
    <mergeCell ref="A148:P148"/>
    <mergeCell ref="A72:A75"/>
    <mergeCell ref="A195:A196"/>
    <mergeCell ref="B195:D196"/>
    <mergeCell ref="A178:A179"/>
    <mergeCell ref="B178:D179"/>
    <mergeCell ref="A180:P180"/>
    <mergeCell ref="A181:P181"/>
    <mergeCell ref="A76:P77"/>
    <mergeCell ref="A78:P85"/>
    <mergeCell ref="A88:A89"/>
    <mergeCell ref="B88:D89"/>
    <mergeCell ref="A97:A98"/>
    <mergeCell ref="A101:D102"/>
    <mergeCell ref="A103:P103"/>
    <mergeCell ref="A122:P129"/>
    <mergeCell ref="A106:A107"/>
    <mergeCell ref="B58:D58"/>
    <mergeCell ref="B50:D50"/>
    <mergeCell ref="A292:A293"/>
    <mergeCell ref="B292:D293"/>
    <mergeCell ref="A294:A295"/>
    <mergeCell ref="B294:D295"/>
    <mergeCell ref="A307:A308"/>
    <mergeCell ref="B307:D308"/>
    <mergeCell ref="A330:A331"/>
    <mergeCell ref="B330:D331"/>
    <mergeCell ref="A328:A329"/>
    <mergeCell ref="B328:D329"/>
    <mergeCell ref="B310:D310"/>
    <mergeCell ref="A296:P304"/>
    <mergeCell ref="B309:D309"/>
    <mergeCell ref="B322:D322"/>
    <mergeCell ref="B323:D323"/>
    <mergeCell ref="E306:O30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2022-02-25T06:37:23Z</dcterms:modified>
</cp:coreProperties>
</file>